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<sst xmlns="http://schemas.openxmlformats.org/spreadsheetml/2006/main" count="95736" uniqueCount="7042">
  <si>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</si>
  <si>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</si>
  <si>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</si>
  <si>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</si>
  <si>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</si>
  <si>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</si>
  <si>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</si>
  <si>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</si>
  <si>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05/10/2026 01:29:47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</si>
  <si>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</si>
  <si>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</si>
  <si>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</si>
  <si>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</si>
  <si>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</si>
  <si>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</si>
  <si>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</si>
  <si>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</si>
  <si>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</si>
  <si>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</si>
  <si>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</si>
  <si>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</si>
  <si>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</si>
  <si>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</si>
  <si>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</si>
  <si>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</si>
  <si>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</si>
  <si>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</si>
  <si>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</si>
  <si>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</si>
  <si>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</si>
  <si>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</si>
  <si>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</si>
  <si>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</si>
  <si>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</si>
  <si>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</si>
  <si>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</si>
  <si>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</si>
  <si>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</si>
  <si>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</si>
  <si>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</si>
  <si>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</si>
  <si>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</si>
  <si>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</si>
  <si>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</si>
  <si>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</si>
  <si>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</si>
  <si>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</si>
  <si>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</si>
  <si>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</si>
  <si>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</si>
  <si>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</si>
  <si>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</si>
  <si>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</si>
  <si>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</si>
  <si>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</si>
  <si>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</si>
  <si>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</si>
  <si>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</si>
  <si>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</si>
  <si>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</si>
  <si>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</si>
  <si>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</si>
  <si>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</si>
  <si>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</si>
  <si>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</si>
  <si>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</si>
  <si>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</si>
  <si>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</si>
  <si>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</si>
  <si>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</si>
  <si>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</si>
  <si>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</si>
  <si>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</si>
  <si>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</si>
  <si>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</si>
  <si>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</si>
  <si>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</si>
  <si>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</si>
  <si>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</si>
  <si>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</si>
  <si>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</si>
  <si>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</si>
  <si>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</si>
  <si>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</si>
  <si>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</si>
  <si>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</si>
  <si>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</si>
  <si>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</si>
  <si>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</si>
  <si>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</si>
  <si>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</si>
  <si>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</si>
  <si>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</si>
  <si>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</si>
  <si>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</si>
  <si>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</si>
  <si>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</si>
  <si>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</si>
  <si>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</si>
  <si>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</si>
  <si>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</si>
  <si>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</si>
  <si>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</si>
  <si>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</si>
  <si>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</si>
  <si>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</si>
  <si>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</si>
  <si>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</si>
  <si>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</si>
  <si>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</si>
  <si>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</si>
  <si>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</si>
  <si>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</si>
  <si>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</si>
  <si>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</si>
  <si>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</si>
  <si>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</si>
  <si>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</si>
  <si>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</si>
  <si>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</si>
  <si>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</si>
  <si>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</si>
  <si>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</si>
  <si>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</si>
  <si>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</si>
  <si>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</si>
  <si>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</si>
  <si>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</si>
  <si>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</si>
  <si>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</si>
  <si>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</si>
  <si>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</si>
  <si>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</si>
  <si>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</si>
  <si>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</si>
  <si>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</si>
  <si>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</si>
  <si>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</si>
  <si>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</si>
  <si>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</si>
  <si>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</si>
  <si>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</si>
  <si>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</si>
  <si>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</si>
  <si>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</si>
  <si>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</si>
  <si>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</si>
  <si>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</si>
  <si>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</si>
  <si>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</si>
  <si>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</si>
  <si>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</si>
  <si>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</si>
  <si>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</si>
  <si>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</si>
  <si>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</si>
  <si>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</si>
  <si>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</si>
  <si>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</si>
  <si>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</si>
  <si>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</si>
  <si>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</si>
  <si>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</si>
  <si>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</si>
  <si>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</si>
  <si>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</si>
  <si>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</si>
  <si>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</si>
  <si>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</si>
  <si>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</si>
  <si>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</si>
  <si>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</si>
  <si>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</si>
  <si>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</si>
  <si>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</si>
  <si>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</si>
  <si>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</si>
  <si>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</si>
  <si>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</si>
  <si>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</si>
  <si>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</si>
  <si>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</si>
  <si>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</si>
  <si>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</si>
  <si>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</si>
  <si>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</si>
  <si>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</si>
  <si>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</si>
  <si>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</si>
  <si>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</si>
  <si>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</si>
  <si>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</si>
  <si>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</si>
  <si>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</si>
  <si>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</si>
  <si>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</si>
  <si>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</si>
  <si>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</si>
  <si>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</si>
  <si>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</si>
  <si>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</si>
  <si>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</si>
  <si>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</si>
  <si>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</si>
  <si>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</si>
  <si>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</si>
  <si>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</si>
  <si>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</si>
  <si>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</si>
  <si>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</si>
  <si>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</si>
  <si>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</si>
  <si>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</si>
  <si>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</si>
  <si>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</si>
  <si>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</si>
  <si>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</si>
  <si>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</si>
  <si>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</si>
  <si>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</si>
  <si>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</si>
  <si>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</si>
  <si>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</si>
  <si>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</si>
  <si>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</si>
  <si>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</si>
  <si>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</si>
  <si>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</si>
  <si>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</si>
  <si>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</si>
  <si>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</si>
  <si>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</si>
  <si>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</si>
  <si>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</si>
  <si>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</si>
  <si>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</si>
  <si>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</si>
  <si>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</si>
  <si>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</si>
  <si>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</si>
  <si>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</si>
  <si>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</si>
  <si>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</si>
  <si>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</si>
  <si>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</si>
  <si>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</si>
  <si>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</si>
  <si>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</si>
  <si>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</si>
  <si>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</si>
  <si>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</si>
  <si>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</si>
  <si>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</si>
  <si>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</si>
  <si>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</si>
  <si>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</si>
  <si>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</si>
  <si>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</si>
  <si>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</si>
  <si>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</si>
  <si>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</si>
  <si>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</si>
  <si>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</si>
  <si>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</si>
  <si>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</si>
  <si>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</si>
  <si>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</si>
  <si>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</si>
  <si>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</si>
  <si>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</si>
  <si>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</si>
  <si>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</si>
  <si>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</si>
  <si>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</si>
  <si>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</si>
  <si>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</si>
  <si>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</si>
  <si>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</si>
  <si>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</si>
  <si>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</si>
  <si>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</si>
  <si>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</si>
  <si>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</si>
  <si>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</si>
  <si>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</si>
  <si>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</si>
  <si>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</si>
  <si>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</si>
  <si>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</si>
  <si>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</si>
  <si>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</si>
  <si>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</si>
  <si>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</si>
  <si>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</si>
  <si>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</si>
  <si>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</si>
  <si>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</si>
  <si>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</si>
  <si>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</si>
  <si>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</si>
  <si>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</si>
  <si>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</si>
  <si>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</si>
  <si>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</si>
  <si>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</si>
  <si>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</si>
  <si>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</si>
  <si>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</si>
  <si>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</si>
  <si>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</si>
  <si>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</si>
  <si>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</si>
  <si>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</si>
  <si>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</si>
  <si>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</si>
  <si>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</si>
  <si>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</si>
  <si>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</si>
  <si>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</si>
  <si>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</si>
  <si>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</si>
  <si>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</si>
  <si>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</si>
  <si>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</si>
  <si>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</si>
  <si>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</si>
  <si>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</si>
  <si>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</si>
  <si>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</si>
  <si>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</si>
  <si>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</si>
  <si>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</si>
  <si>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</si>
  <si>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</si>
  <si>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</si>
  <si>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</si>
  <si>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</si>
  <si>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</si>
  <si>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</si>
  <si>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</si>
  <si>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</si>
  <si>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</si>
  <si>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</si>
  <si>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</si>
  <si>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</si>
  <si>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</si>
  <si>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</si>
  <si>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</si>
  <si>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</si>
  <si>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</si>
  <si>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</si>
  <si>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</si>
  <si>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</si>
  <si>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</si>
  <si>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</si>
  <si>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</si>
  <si>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</si>
  <si>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</si>
  <si>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</si>
  <si>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</si>
  <si>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</si>
  <si>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</si>
  <si>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</si>
  <si>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</si>
  <si>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</si>
  <si>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</si>
  <si>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</si>
  <si>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</si>
  <si>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</si>
  <si>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</si>
  <si>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</si>
  <si>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</si>
  <si>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</si>
  <si>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</si>
  <si>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</si>
  <si>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</si>
  <si>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</si>
  <si>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</si>
  <si>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</si>
  <si>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</si>
  <si>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</si>
  <si>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</si>
  <si>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</si>
  <si>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</si>
  <si>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</si>
  <si>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</si>
  <si>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</si>
  <si>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</si>
  <si>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</si>
  <si>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</si>
  <si>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</si>
  <si>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</si>
  <si>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</si>
  <si>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</si>
  <si>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</si>
  <si>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</si>
  <si>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</si>
  <si>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</si>
  <si>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</si>
  <si>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</si>
  <si>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</si>
  <si>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</si>
  <si>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</si>
  <si>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</si>
  <si>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</si>
  <si>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</si>
  <si>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</si>
  <si>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</si>
  <si>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</si>
  <si>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</si>
  <si>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</si>
  <si>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</si>
  <si>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</si>
  <si>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</si>
  <si>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</si>
  <si>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</si>
  <si>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</si>
  <si>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</si>
  <si>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</si>
  <si>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</si>
  <si>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</si>
  <si>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</si>
  <si>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</si>
  <si>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</si>
  <si>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</si>
  <si>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</si>
  <si>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</si>
  <si>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</si>
  <si>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</si>
  <si>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</si>
  <si>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</si>
  <si>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</si>
  <si>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</si>
  <si>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</si>
  <si>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</si>
  <si>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</si>
  <si>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</si>
  <si>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</si>
  <si>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</si>
  <si>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</si>
  <si>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</si>
  <si>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</si>
  <si>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</si>
  <si>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</si>
  <si>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</si>
  <si>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</si>
  <si>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</si>
  <si>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</si>
  <si>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</si>
  <si>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</si>
  <si>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</si>
  <si>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</si>
  <si>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</si>
  <si>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</si>
  <si>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</si>
  <si>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</si>
  <si>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</si>
  <si>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</si>
  <si>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</si>
  <si>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</si>
  <si>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</si>
  <si>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</si>
  <si>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</si>
  <si>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</si>
  <si>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</si>
  <si>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</si>
  <si>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</si>
  <si>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</si>
  <si>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</si>
  <si>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</si>
  <si>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</si>
  <si>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</si>
  <si>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</si>
  <si>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</si>
  <si>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</si>
  <si>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</si>
  <si>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</si>
  <si>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</si>
  <si>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</si>
  <si>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</si>
  <si>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</si>
  <si>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</si>
  <si>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</si>
  <si>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</si>
  <si>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</si>
  <si>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</si>
  <si>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</si>
  <si>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</si>
  <si>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</si>
  <si>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</si>
  <si>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</si>
  <si>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</si>
  <si>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</si>
  <si>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</si>
  <si>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</si>
  <si>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</si>
  <si>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</si>
  <si>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</si>
  <si>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</si>
  <si>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</si>
  <si>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</si>
  <si>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</si>
  <si>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</si>
  <si>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</si>
  <si>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</si>
  <si>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</si>
  <si>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</si>
  <si>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</si>
  <si>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</si>
  <si>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</si>
  <si>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</si>
  <si>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</si>
  <si>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</si>
  <si>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</si>
  <si>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</si>
  <si>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</si>
  <si>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</si>
  <si>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</si>
  <si>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</si>
  <si>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</si>
  <si>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</si>
  <si>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</si>
  <si>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</si>
  <si>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</si>
  <si>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</si>
  <si>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</si>
  <si>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</si>
  <si>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</si>
  <si>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</si>
  <si>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</si>
  <si>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</si>
  <si>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</si>
  <si>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</si>
  <si>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</si>
  <si>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</si>
  <si>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</si>
  <si>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</si>
  <si>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</si>
  <si>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</si>
  <si>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</si>
  <si>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</si>
  <si>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</si>
  <si>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</si>
  <si>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</si>
  <si>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</si>
  <si>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</si>
  <si>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</si>
  <si>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</si>
  <si>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</si>
  <si>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</si>
  <si>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</si>
  <si>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</si>
  <si>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</si>
  <si>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</si>
  <si>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</si>
  <si>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</si>
  <si>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</si>
  <si>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</si>
  <si>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</si>
  <si>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</si>
  <si>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</si>
  <si>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</si>
  <si>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</si>
  <si>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</si>
  <si>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</si>
  <si>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</si>
  <si>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</si>
  <si>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</si>
  <si>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</si>
  <si>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</si>
  <si>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</si>
  <si>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</si>
  <si>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</si>
  <si>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</si>
  <si>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</si>
  <si>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</si>
  <si>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</si>
  <si>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</si>
  <si>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</si>
  <si>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</si>
  <si>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</si>
  <si>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</si>
  <si>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</si>
  <si>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</si>
  <si>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</si>
  <si>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</si>
  <si>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</si>
  <si>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</si>
  <si>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</si>
  <si>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</si>
  <si>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</si>
  <si>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</si>
  <si>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</si>
  <si>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</si>
  <si>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</si>
  <si>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</si>
  <si>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</si>
  <si>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</si>
  <si>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</si>
  <si>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</si>
  <si>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</si>
  <si>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</si>
  <si>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</si>
  <si>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</si>
  <si>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</si>
  <si>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</si>
  <si>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</si>
  <si>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</si>
  <si>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</si>
  <si>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</si>
  <si>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</si>
  <si>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</si>
  <si>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</si>
  <si>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</si>
  <si>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</si>
  <si>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</si>
  <si>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</si>
  <si>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</si>
  <si>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</si>
  <si>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</si>
  <si>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</si>
  <si>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</si>
  <si>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</si>
  <si>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</si>
  <si>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</si>
  <si>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</si>
  <si>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</si>
  <si>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</si>
  <si>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</si>
  <si>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</si>
  <si>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</si>
  <si>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</si>
  <si>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</si>
  <si>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</si>
  <si>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</si>
  <si>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</si>
  <si>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</si>
  <si>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</si>
  <si>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</si>
  <si>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</si>
  <si>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</si>
  <si>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</si>
  <si>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</si>
  <si>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</si>
  <si>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</si>
  <si>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</si>
  <si>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</si>
  <si>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</si>
  <si>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</si>
  <si>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</si>
  <si>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</si>
  <si>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</si>
  <si>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</si>
  <si>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</si>
  <si>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</si>
  <si>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</si>
  <si>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</si>
  <si>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</si>
  <si>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</si>
  <si>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</si>
  <si>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</si>
  <si>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</si>
  <si>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</si>
  <si>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</si>
  <si>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</si>
  <si>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</si>
  <si>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</si>
  <si>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</si>
  <si>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</si>
  <si>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</si>
  <si>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</si>
  <si>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</si>
  <si>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</si>
  <si>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</si>
  <si>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</si>
  <si>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</si>
  <si>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</si>
  <si>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</si>
  <si>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</si>
  <si>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</si>
  <si>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</si>
  <si>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</si>
  <si>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</si>
  <si>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</si>
  <si>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</si>
  <si>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</si>
  <si>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</si>
  <si>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</si>
  <si>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</si>
  <si>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</si>
  <si>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</si>
  <si>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</si>
  <si>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</si>
  <si>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</si>
  <si>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</si>
  <si>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</si>
  <si>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</si>
  <si>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</si>
  <si>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</si>
  <si>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</si>
  <si>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</si>
  <si>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</si>
  <si>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</si>
  <si>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</si>
  <si>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</si>
  <si>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</si>
  <si>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</si>
  <si>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</si>
  <si>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</si>
  <si>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</si>
  <si>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</si>
  <si>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</si>
  <si>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</si>
  <si>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</si>
  <si>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</si>
  <si>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</si>
  <si>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</si>
  <si>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</si>
  <si>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</si>
  <si>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</si>
  <si>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</si>
  <si>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</si>
  <si>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</si>
  <si>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</si>
  <si>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</si>
  <si>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</si>
  <si>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</si>
  <si>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</si>
  <si>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</si>
  <si>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</si>
  <si>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</si>
  <si>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</si>
  <si>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</si>
  <si>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</si>
  <si>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</si>
  <si>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</si>
  <si>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</si>
  <si>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</si>
  <si>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</si>
  <si>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</si>
  <si>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</si>
  <si>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</si>
  <si>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</si>
  <si>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</si>
  <si>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</si>
  <si>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</si>
  <si>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</si>
  <si>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</si>
  <si>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</si>
  <si>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</si>
  <si>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</si>
  <si>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</si>
  <si>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</si>
  <si>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</si>
  <si>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</si>
  <si>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</si>
  <si>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</si>
  <si>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</si>
  <si>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</si>
  <si>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</si>
  <si>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</si>
  <si>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</si>
  <si>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</si>
  <si>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</si>
  <si>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</si>
  <si>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</si>
  <si>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</si>
  <si>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</si>
  <si>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</si>
  <si>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</si>
  <si>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</si>
  <si>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</si>
  <si>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</si>
  <si>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</si>
  <si>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</si>
  <si>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</si>
  <si>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</si>
  <si>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</si>
  <si>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</si>
  <si>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</si>
  <si>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</si>
  <si>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</si>
  <si>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</si>
  <si>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</si>
  <si>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</si>
  <si>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</si>
  <si>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</si>
  <si>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</si>
  <si>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</si>
  <si>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</si>
  <si>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</si>
  <si>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</si>
  <si>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</si>
  <si>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</si>
  <si>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</si>
  <si>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</si>
  <si>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</si>
  <si>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</si>
  <si>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</si>
  <si>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</si>
  <si>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</si>
  <si>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</si>
  <si>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</si>
  <si>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</si>
  <si>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</si>
  <si>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</si>
  <si>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</si>
  <si>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</si>
  <si>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</si>
  <si>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</si>
  <si>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</si>
  <si>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</si>
  <si>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</si>
  <si>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</si>
  <si>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</si>
  <si>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</si>
  <si>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</si>
  <si>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</si>
  <si>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</si>
  <si>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</si>
  <si>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</si>
  <si>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</si>
  <si>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</si>
  <si>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</si>
  <si>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</si>
  <si>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</si>
  <si>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</si>
  <si>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</si>
  <si>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</si>
  <si>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</si>
  <si>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</si>
  <si>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</si>
  <si>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</si>
  <si>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</si>
  <si>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</si>
  <si>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</si>
  <si>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</si>
  <si>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</si>
  <si>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</si>
  <si>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</si>
  <si>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</si>
  <si>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</si>
  <si>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</si>
  <si>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</si>
  <si>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</si>
  <si>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</si>
  <si>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</si>
  <si>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</si>
  <si>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</si>
  <si>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</si>
  <si>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</si>
  <si>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</si>
  <si>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</si>
  <si>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</si>
  <si>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</si>
  <si>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</si>
  <si>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</si>
  <si>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</si>
  <si>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</si>
  <si>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</si>
  <si>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</si>
  <si>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</si>
  <si>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</si>
  <si>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</si>
  <si>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</si>
  <si>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</si>
  <si>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</si>
  <si>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</si>
  <si>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</si>
  <si>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</si>
  <si>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</si>
  <si>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</si>
  <si>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</si>
  <si>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</si>
  <si>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</si>
  <si>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</si>
  <si>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</si>
  <si>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</si>
  <si>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</si>
  <si>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</si>
  <si>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</si>
  <si>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</si>
  <si>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</si>
  <si>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</si>
  <si>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</si>
  <si>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</si>
  <si>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</si>
  <si>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</si>
  <si>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</si>
  <si>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</si>
  <si>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</si>
  <si>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</si>
  <si>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</si>
  <si>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</si>
  <si>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</si>
  <si>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</si>
  <si>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</si>
  <si>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</si>
  <si>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</si>
  <si>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</si>
  <si>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</si>
  <si>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</si>
  <si>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</si>
  <si>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</si>
  <si>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</si>
  <si>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</si>
  <si>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</si>
  <si>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</si>
  <si>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</si>
  <si>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</si>
  <si>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</si>
  <si>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</si>
  <si>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</si>
  <si>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</si>
  <si>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</si>
  <si>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</si>
  <si>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</si>
  <si>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</si>
  <si>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</si>
  <si>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</si>
  <si>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</si>
  <si>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</si>
  <si>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</si>
  <si>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</si>
  <si>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</si>
  <si>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</si>
  <si>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</si>
  <si>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</si>
  <si>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</si>
  <si>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</si>
  <si>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</si>
  <si>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</si>
  <si>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</si>
  <si>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</si>
  <si>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</si>
  <si>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</si>
  <si>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</si>
  <si>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</si>
  <si>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</si>
  <si>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</si>
  <si>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</si>
  <si>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</si>
  <si>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</si>
  <si>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</si>
  <si>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</si>
  <si>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</si>
  <si>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</si>
  <si>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</si>
  <si>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</si>
  <si>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</si>
  <si>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</si>
  <si>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</si>
  <si>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</si>
  <si>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</si>
  <si>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</si>
  <si>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</si>
  <si>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</si>
  <si>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</si>
  <si>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</si>
  <si>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</si>
  <si>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</si>
  <si>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</si>
  <si>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</si>
  <si>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</si>
  <si>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</si>
  <si>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</si>
  <si>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</si>
  <si>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</si>
  <si>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</si>
  <si>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</si>
  <si>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</si>
  <si>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</si>
  <si>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</si>
  <si>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</si>
  <si>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</si>
  <si>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</si>
  <si>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</si>
  <si>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</si>
  <si>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</si>
  <si>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</si>
  <si>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</si>
  <si>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</si>
  <si>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</si>
  <si>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</si>
  <si>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</si>
  <si>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</si>
  <si>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</si>
  <si>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</si>
  <si>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</si>
  <si>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</si>
  <si>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</si>
  <si>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</si>
  <si>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</si>
  <si>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</si>
  <si>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</si>
  <si>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</si>
  <si>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</si>
  <si>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</si>
  <si>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</si>
  <si>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</si>
  <si>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</si>
  <si>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</si>
  <si>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</si>
  <si>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</si>
  <si>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</si>
  <si>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</si>
  <si>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</si>
  <si>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</si>
  <si>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</si>
  <si>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</si>
  <si>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</si>
  <si>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</si>
  <si>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</si>
  <si>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</si>
  <si>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</si>
  <si>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</si>
  <si>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</si>
  <si>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</si>
  <si>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</si>
  <si>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</si>
  <si>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</si>
  <si>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</si>
  <si>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</si>
  <si>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</si>
  <si>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</si>
  <si>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</si>
  <si>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</si>
  <si>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</si>
  <si>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</si>
  <si>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</si>
  <si>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</si>
  <si>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</si>
  <si>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</si>
  <si>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</si>
  <si>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</si>
  <si>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</si>
  <si>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</si>
  <si>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</si>
  <si>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</si>
  <si>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</si>
  <si>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</si>
  <si>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</si>
  <si>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</si>
  <si>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</si>
  <si>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</si>
  <si>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</si>
  <si>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</si>
  <si>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</si>
  <si>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</si>
  <si>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</si>
  <si>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</si>
  <si>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</si>
  <si>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</si>
  <si>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</si>
  <si>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</si>
  <si>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</si>
  <si>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</si>
  <si>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</si>
  <si>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</si>
  <si>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</si>
  <si>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</si>
  <si>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</si>
  <si>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</si>
  <si>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</si>
  <si>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</si>
  <si>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</si>
  <si>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</si>
  <si>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</si>
  <si>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</si>
  <si>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</si>
  <si>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</si>
  <si>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</si>
  <si>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</si>
  <si>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</si>
  <si>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</si>
  <si>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</si>
  <si>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</si>
  <si>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</si>
  <si>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</si>
  <si>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</si>
  <si>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</si>
  <si>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</si>
  <si>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</si>
  <si>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</si>
  <si>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</si>
  <si>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</si>
  <si>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</si>
  <si>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</si>
  <si>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</si>
  <si>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</si>
  <si>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</si>
  <si>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</si>
  <si>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</si>
  <si>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</si>
  <si>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</si>
  <si>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</si>
  <si>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</si>
  <si>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</si>
  <si>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</si>
  <si>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</si>
  <si>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</si>
  <si>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</si>
  <si>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</si>
  <si>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</si>
  <si>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</si>
  <si>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</si>
  <si>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</si>
  <si>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</si>
  <si>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</si>
  <si>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</si>
  <si>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</si>
  <si>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</si>
  <si>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</si>
  <si>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</si>
  <si>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</si>
  <si>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</si>
  <si>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</si>
  <si>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</si>
  <si>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</si>
  <si>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</si>
  <si>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</si>
  <si>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</si>
  <si>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</si>
  <si>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</si>
  <si>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</si>
  <si>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</si>
  <si>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</si>
  <si>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</si>
  <si>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</si>
  <si>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</si>
  <si>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</si>
  <si>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</si>
  <si>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</si>
  <si>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</si>
  <si>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</si>
  <si>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</si>
  <si>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</si>
  <si>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</si>
  <si>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</si>
  <si>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</si>
  <si>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</si>
  <si>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</si>
  <si>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</si>
  <si>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</si>
  <si>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</si>
  <si>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</si>
  <si>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</si>
  <si>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</si>
  <si>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</si>
  <si>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</si>
  <si>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</si>
  <si>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</si>
  <si>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</si>
  <si>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</si>
  <si>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</si>
  <si>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</si>
  <si>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</si>
  <si>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</si>
  <si>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</si>
  <si>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</si>
  <si>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</si>
  <si>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</si>
  <si>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</si>
  <si>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</si>
  <si>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</si>
  <si>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</si>
  <si>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</si>
  <si>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</si>
  <si>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</si>
  <si>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</si>
  <si>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</si>
  <si>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</si>
  <si>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</si>
  <si>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</si>
  <si>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</si>
  <si>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</si>
  <si>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</si>
  <si>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</si>
  <si>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</si>
  <si>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</si>
  <si>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</si>
  <si>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</si>
  <si>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</si>
  <si>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</si>
  <si>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</si>
  <si>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</si>
  <si>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</si>
  <si>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</si>
  <si>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</si>
  <si>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</si>
  <si>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</si>
  <si>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</si>
  <si>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</si>
  <si>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</si>
  <si>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</si>
  <si>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</si>
  <si>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</si>
  <si>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</si>
  <si>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</si>
  <si>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</si>
  <si>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</si>
  <si>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</si>
  <si>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</si>
  <si>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</si>
  <si>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</si>
  <si>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</si>
  <si>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</si>
  <si>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</si>
  <si>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</si>
  <si>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</si>
  <si>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</si>
  <si>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</si>
  <si>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</si>
  <si>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</si>
  <si>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</si>
  <si>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</si>
  <si>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</si>
  <si>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</si>
  <si>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</si>
  <si>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</si>
  <si>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</si>
  <si>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</si>
  <si>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</si>
  <si>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</si>
  <si>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</si>
  <si>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</si>
  <si>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</si>
  <si>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</si>
  <si>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</si>
  <si>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</si>
  <si>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</si>
  <si>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</si>
  <si>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</si>
  <si>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</si>
  <si>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</si>
  <si>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</si>
  <si>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</si>
  <si>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</si>
  <si>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</si>
  <si>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</si>
  <si>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</si>
  <si>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</si>
  <si>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</si>
  <si>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</si>
  <si>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</si>
  <si>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</si>
  <si>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</si>
  <si>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</si>
  <si>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</si>
  <si>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</si>
  <si>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</si>
  <si>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</si>
  <si>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</si>
  <si>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</si>
  <si>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</si>
  <si>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</si>
  <si>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</si>
  <si>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</si>
  <si>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</si>
  <si>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</si>
  <si>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</si>
  <si>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</si>
  <si>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</si>
  <si>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</si>
  <si>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</si>
  <si>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</si>
  <si>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</si>
  <si>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</si>
  <si>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</si>
  <si>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</si>
  <si>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</si>
  <si>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</si>
  <si>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</si>
  <si>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</si>
  <si>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</si>
  <si>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</si>
  <si>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</si>
  <si>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</si>
  <si>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</si>
  <si>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</si>
  <si>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</si>
  <si>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</si>
  <si>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</si>
  <si>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</si>
  <si>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</si>
  <si>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</si>
  <si>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</si>
  <si>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</si>
  <si>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</si>
  <si>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</si>
  <si>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</si>
  <si>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</si>
  <si>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</si>
  <si>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</si>
  <si>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</si>
  <si>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</si>
  <si>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</si>
  <si>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</si>
  <si>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</si>
  <si>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</si>
  <si>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</si>
  <si>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</si>
  <si>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</si>
  <si>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</si>
  <si>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</si>
  <si>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</si>
  <si>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</si>
  <si>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</si>
  <si>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</si>
  <si>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</si>
  <si>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</si>
  <si>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</si>
  <si>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</si>
  <si>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</si>
  <si>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</si>
  <si>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</si>
  <si>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</si>
  <si>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</si>
  <si>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</si>
  <si>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</si>
  <si>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</si>
  <si>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</si>
  <si>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</si>
  <si>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</si>
  <si>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</si>
  <si>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</si>
  <si>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</si>
  <si>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</si>
  <si>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</si>
  <si>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</si>
  <si>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</si>
  <si>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</si>
  <si>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</si>
  <si>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</si>
  <si>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</si>
  <si>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</si>
  <si>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</si>
  <si>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</si>
  <si>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</si>
  <si>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</si>
  <si>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</si>
  <si>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</si>
  <si>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</si>
  <si>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</si>
  <si>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</si>
  <si>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</si>
  <si>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</si>
  <si>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</si>
  <si>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</si>
  <si>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</si>
  <si>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</si>
  <si>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</si>
  <si>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</si>
  <si>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</si>
  <si>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</si>
  <si>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</si>
  <si>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</si>
  <si>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</si>
  <si>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</si>
  <si>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</si>
  <si>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</si>
  <si>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</si>
  <si>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</si>
  <si>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</si>
  <si>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</si>
  <si>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</si>
  <si>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</si>
  <si>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</si>
  <si>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</si>
  <si>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</si>
  <si>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</si>
  <si>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</si>
  <si>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</si>
  <si>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</si>
  <si>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</si>
  <si>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</si>
  <si>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</si>
  <si>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</si>
  <si>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</si>
  <si>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</si>
  <si>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</si>
  <si>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</si>
  <si>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</si>
  <si>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</si>
  <si>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</si>
  <si>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</si>
  <si>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</si>
  <si>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</si>
  <si>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</si>
  <si>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</si>
  <si>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</si>
  <si>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</si>
  <si>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</si>
  <si>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</si>
  <si>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</si>
  <si>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</si>
  <si>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</si>
  <si>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</si>
  <si>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</si>
  <si>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</si>
  <si>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</si>
  <si>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</si>
  <si>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</si>
  <si>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</si>
  <si>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</si>
  <si>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</si>
  <si>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</si>
  <si>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</si>
  <si>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</si>
  <si>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</si>
  <si>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</si>
  <si>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</si>
  <si>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</si>
  <si>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</si>
  <si>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</si>
  <si>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</si>
  <si>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</si>
  <si>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</si>
  <si>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</si>
  <si>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</si>
  <si>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</si>
  <si>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</si>
  <si>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</si>
  <si>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</si>
  <si>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</si>
  <si>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</si>
  <si>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</si>
  <si>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</si>
  <si>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</si>
  <si>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</si>
  <si>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</si>
  <si>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</si>
  <si>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</si>
  <si>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</si>
  <si>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</si>
  <si>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</si>
  <si>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</si>
  <si>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</si>
  <si>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</si>
  <si>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</si>
  <si>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</si>
  <si>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</si>
  <si>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</si>
  <si>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</si>
  <si>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</si>
  <si>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</si>
  <si>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</si>
  <si>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</si>
  <si>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</si>
  <si>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</si>
  <si>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</si>
  <si>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</si>
  <si>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</si>
  <si>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</si>
  <si>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</si>
  <si>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</si>
  <si>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</si>
  <si>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</si>
  <si>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</si>
  <si>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</si>
  <si>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</si>
  <si>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</si>
  <si>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</si>
  <si>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</si>
  <si>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</si>
  <si>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</si>
  <si>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</si>
  <si>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</si>
  <si>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</si>
  <si>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</si>
  <si>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</si>
  <si>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</si>
  <si>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</si>
  <si>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</si>
  <si>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</si>
  <si>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</si>
  <si>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</si>
  <si>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</si>
  <si>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</si>
  <si>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</si>
  <si>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</si>
  <si>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</si>
  <si>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</si>
  <si>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</si>
  <si>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</si>
  <si>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</si>
  <si>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</si>
  <si>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</si>
  <si>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</si>
  <si>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</si>
  <si>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</si>
  <si>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</si>
  <si>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</si>
  <si>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</si>
  <si>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</si>
  <si>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</si>
  <si>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</si>
  <si>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</si>
  <si>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</si>
  <si>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</si>
  <si>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</si>
  <si>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</si>
  <si>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</si>
  <si>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</si>
  <si>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</si>
  <si>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</si>
  <si>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</si>
  <si>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</si>
  <si>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</si>
  <si>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</si>
  <si>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</si>
  <si>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</si>
  <si>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</si>
  <si>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</si>
  <si>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</si>
  <si>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</si>
  <si>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</si>
  <si>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</si>
  <si>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</si>
  <si>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</si>
  <si>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</si>
  <si>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</si>
  <si>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</si>
  <si>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</si>
  <si>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</si>
  <si>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</si>
  <si>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</si>
  <si>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</si>
  <si>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</si>
  <si>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</si>
  <si>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</si>
  <si>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</si>
  <si>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</si>
  <si>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</si>
  <si>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</si>
  <si>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</si>
  <si>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</si>
  <si>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</si>
  <si>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</si>
  <si>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</si>
  <si>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</si>
  <si>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</si>
  <si>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</si>
  <si>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</si>
  <si>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</si>
  <si>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</si>
  <si>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</si>
  <si>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</si>
  <si>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</si>
  <si>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</si>
  <si>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</si>
  <si>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</si>
  <si>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</si>
  <si>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</si>
  <si>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</si>
  <si>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</si>
  <si>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</si>
  <si>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</si>
  <si>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</si>
  <si>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</si>
  <si>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</si>
  <si>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</si>
  <si>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</si>
  <si>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</si>
  <si>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</si>
  <si>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</si>
  <si>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</si>
  <si>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</si>
  <si>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</si>
  <si>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</si>
  <si>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</si>
  <si>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</si>
  <si>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</si>
  <si>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</si>
  <si>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</si>
  <si>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</si>
  <si>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</si>
  <si>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</si>
  <si>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</si>
  <si>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</si>
  <si>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</si>
  <si>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</si>
  <si>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</si>
  <si>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</si>
  <si>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</si>
  <si>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</si>
  <si>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</si>
  <si>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</si>
  <si>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</si>
  <si>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</si>
  <si>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</si>
  <si>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</si>
  <si>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</si>
  <si>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</si>
  <si>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</si>
  <si>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</si>
  <si>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</si>
  <si>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</si>
  <si>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</si>
  <si>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</si>
  <si>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</si>
  <si>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</si>
  <si>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</si>
  <si>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</si>
  <si>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</si>
  <si>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</si>
  <si>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</si>
  <si>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</si>
  <si>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</si>
  <si>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</si>
  <si>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</si>
  <si>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</si>
  <si>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</si>
  <si>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</si>
  <si>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</si>
  <si>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</si>
  <si>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</si>
  <si>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</si>
  <si>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</si>
  <si>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</si>
  <si>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</si>
  <si>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</si>
  <si>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</si>
  <si>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</si>
  <si>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</si>
  <si>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</si>
  <si>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</si>
  <si>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</si>
  <si>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</si>
  <si>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</si>
  <si>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</si>
  <si>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</si>
  <si>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</si>
  <si>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</si>
  <si>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</si>
  <si>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</si>
  <si>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</si>
  <si>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</si>
  <si>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</si>
  <si>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</si>
  <si>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</si>
  <si>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</si>
  <si>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</si>
  <si>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</si>
  <si>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</si>
  <si>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</si>
  <si>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</si>
  <si>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</si>
  <si>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</si>
  <si>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</si>
  <si>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</si>
  <si>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</si>
  <si>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</si>
  <si>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</si>
  <si>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</si>
  <si>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</si>
  <si>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</si>
  <si>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</si>
  <si>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</si>
  <si>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</si>
  <si>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</si>
  <si>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</si>
  <si>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</si>
  <si>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</si>
  <si>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</si>
  <si>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</si>
  <si>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</si>
  <si>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</si>
  <si>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</si>
  <si>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</si>
  <si>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</si>
  <si>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</si>
  <si>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</si>
  <si>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</si>
  <si>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</si>
  <si>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</si>
  <si>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</si>
  <si>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</si>
  <si>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</si>
  <si>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</si>
  <si>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</si>
  <si>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</si>
  <si>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</si>
  <si>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</si>
  <si>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</si>
  <si>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</si>
  <si>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</si>
  <si>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</si>
  <si>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</si>
  <si>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</si>
  <si>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</si>
  <si>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</si>
  <si>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</si>
  <si>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</si>
  <si>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</si>
  <si>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</si>
  <si>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</si>
  <si>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</si>
  <si>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</si>
  <si>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</si>
  <si>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</si>
  <si>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</si>
  <si>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</si>
  <si>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</si>
  <si>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</si>
  <si>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</si>
  <si>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</si>
  <si>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</si>
  <si>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</si>
  <si>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</si>
  <si>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</si>
  <si>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</si>
  <si>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</si>
  <si>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</si>
  <si>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</si>
  <si>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</si>
  <si>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</si>
  <si>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</si>
  <si>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</si>
  <si>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</si>
  <si>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</si>
  <si>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</si>
  <si>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</si>
  <si>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</si>
  <si>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</si>
  <si>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</si>
  <si>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</si>
  <si>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</si>
  <si>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</si>
  <si>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</si>
  <si>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</si>
  <si>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</si>
  <si>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</si>
  <si>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</si>
  <si>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</si>
  <si>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</si>
  <si>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</si>
  <si>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</si>
  <si>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</si>
  <si>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</si>
  <si>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</si>
  <si>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</si>
  <si>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</si>
  <si>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</si>
  <si>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</si>
  <si>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</si>
  <si>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</si>
  <si>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</si>
  <si>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</si>
  <si>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</si>
  <si>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</si>
  <si>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</si>
  <si>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</si>
  <si>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</si>
  <si>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</si>
  <si>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</si>
  <si>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</si>
  <si>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</si>
  <si>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</si>
  <si>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</si>
  <si>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</si>
  <si>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</si>
  <si>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</si>
  <si>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</si>
  <si>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</si>
  <si>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</si>
  <si>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</si>
  <si>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</si>
  <si>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</si>
  <si>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</si>
  <si>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</si>
  <si>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</si>
  <si>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</si>
  <si>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</si>
  <si>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</si>
  <si>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</si>
  <si>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</si>
  <si>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</si>
  <si>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</si>
  <si>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</si>
  <si>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</si>
  <si>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</si>
  <si>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</si>
  <si>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</si>
  <si>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</si>
  <si>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</si>
  <si>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</si>
  <si>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</si>
  <si>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</si>
  <si>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</si>
  <si>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</si>
  <si>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</si>
  <si>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</si>
  <si>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</si>
  <si>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</si>
  <si>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</si>
  <si>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</si>
  <si>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</si>
  <si>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</si>
  <si>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</si>
  <si>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</si>
  <si>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</si>
  <si>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</si>
  <si>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</si>
  <si>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</si>
  <si>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</si>
  <si>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</si>
  <si>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</si>
  <si>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</si>
  <si>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</si>
  <si>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</si>
  <si>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</si>
  <si>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</si>
  <si>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</si>
  <si>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</si>
  <si>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</si>
  <si>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</si>
  <si>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</si>
  <si>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</si>
  <si>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</si>
  <si>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</si>
  <si>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</si>
  <si>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</si>
  <si>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</si>
  <si>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</si>
  <si>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</si>
  <si>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</si>
  <si>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</si>
  <si>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</si>
  <si>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</si>
  <si>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</si>
  <si>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</si>
  <si>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</si>
  <si>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</si>
  <si>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</si>
  <si>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</si>
  <si>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</si>
  <si>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</si>
  <si>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</si>
  <si>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</si>
  <si>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</si>
  <si>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</si>
  <si>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</si>
  <si>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</si>
  <si>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</si>
  <si>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</si>
  <si>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</si>
  <si>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</si>
  <si>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</si>
  <si>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</si>
  <si>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</si>
  <si>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</si>
  <si>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</si>
  <si>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</si>
  <si>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</si>
  <si>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</si>
  <si>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</si>
  <si>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</si>
  <si>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</si>
  <si>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</si>
  <si>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</si>
  <si>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</si>
  <si>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</si>
  <si>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</si>
  <si>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</si>
  <si>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</si>
  <si>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</si>
  <si>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</si>
  <si>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</si>
  <si>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</si>
  <si>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</si>
  <si>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</si>
  <si>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</si>
  <si>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</si>
  <si>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</si>
  <si>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</si>
  <si>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</si>
  <si>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</si>
  <si>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</si>
  <si>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</si>
  <si>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</si>
  <si>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</si>
  <si>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</si>
  <si>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</si>
  <si>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</si>
  <si>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</si>
  <si>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</si>
  <si>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</si>
  <si>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</si>
  <si>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</si>
  <si>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</si>
  <si>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</si>
  <si>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</si>
  <si>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</si>
  <si>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</si>
  <si>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</si>
  <si>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</si>
  <si>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</si>
  <si>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</si>
  <si>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</si>
  <si>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</si>
  <si>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</si>
  <si>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</si>
  <si>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</si>
  <si>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</si>
  <si>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</si>
  <si>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</si>
  <si>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</si>
  <si>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</si>
  <si>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</si>
  <si>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</si>
  <si>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</si>
  <si>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</si>
  <si>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</si>
  <si>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</si>
  <si>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</si>
  <si>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</si>
  <si>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</si>
  <si>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</si>
  <si>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</si>
  <si>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</si>
  <si>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</si>
  <si>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</si>
  <si>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</si>
  <si>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</si>
  <si>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</si>
  <si>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</si>
  <si>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</si>
  <si>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</si>
  <si>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</si>
  <si>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</si>
  <si>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</si>
  <si>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</si>
  <si>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</si>
  <si>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</si>
  <si>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</si>
  <si>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</si>
  <si>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</si>
  <si>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</si>
  <si>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</si>
  <si>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</si>
  <si>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</si>
  <si>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</si>
  <si>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</si>
  <si>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</si>
  <si>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</si>
  <si>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</si>
  <si>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</si>
  <si>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</si>
  <si>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</si>
  <si>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</si>
  <si>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</si>
  <si>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</si>
  <si>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</si>
  <si>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</si>
  <si>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</si>
  <si>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</si>
  <si>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</si>
  <si>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</si>
  <si>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</si>
  <si>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</si>
  <si>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</si>
  <si>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</si>
  <si>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</si>
  <si>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</si>
  <si>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</si>
  <si>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</si>
  <si>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</si>
  <si>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</si>
  <si>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</si>
  <si>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</si>
  <si>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</si>
  <si>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</si>
  <si>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</si>
  <si>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</si>
  <si>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</si>
  <si>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</si>
  <si>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</si>
  <si>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</si>
  <si>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</si>
  <si>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</si>
  <si>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</si>
  <si>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</si>
  <si>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</si>
  <si>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</si>
  <si>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</si>
  <si>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</si>
  <si>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</si>
  <si>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</si>
  <si>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</si>
  <si>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</si>
  <si>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</si>
  <si>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</si>
  <si>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</si>
  <si>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</si>
  <si>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</si>
  <si>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</si>
  <si>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</si>
  <si>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</si>
  <si>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</si>
  <si>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</si>
  <si>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</si>
  <si>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</si>
  <si>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</si>
  <si>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</si>
  <si>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</si>
  <si>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</si>
  <si>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</si>
  <si>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</si>
  <si>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</si>
  <si>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</si>
  <si>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</si>
  <si>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</si>
  <si>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</si>
  <si>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</si>
  <si>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</si>
  <si>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</si>
  <si>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</si>
  <si>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</si>
  <si>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</si>
  <si>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</si>
  <si>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</si>
  <si>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</si>
  <si>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</si>
  <si>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</si>
  <si>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</si>
  <si>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</si>
  <si>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</si>
  <si>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</si>
  <si>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</si>
  <si>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</si>
  <si>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</si>
  <si>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</si>
  <si>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</si>
  <si>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</si>
  <si>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</si>
  <si>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</si>
  <si>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</si>
  <si>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</si>
  <si>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</si>
  <si>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</si>
  <si>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</si>
  <si>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</si>
  <si>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</si>
  <si>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</si>
  <si>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</si>
  <si>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</si>
  <si>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</si>
  <si>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</si>
  <si>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</si>
  <si>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</si>
  <si>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</si>
  <si>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</si>
  <si>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</si>
  <si>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</si>
  <si>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</si>
  <si>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</si>
  <si>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</si>
  <si>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</si>
  <si>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</si>
  <si>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</si>
  <si>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</si>
  <si>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</si>
  <si>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</si>
  <si>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</si>
  <si>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</si>
  <si>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</si>
  <si>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</si>
  <si>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</si>
  <si>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</si>
  <si>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</si>
  <si>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</si>
  <si>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</si>
  <si>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</si>
  <si>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</si>
  <si>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</si>
  <si>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</si>
  <si>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</si>
  <si>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</si>
  <si>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</si>
  <si>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</si>
  <si>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</si>
  <si>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</si>
  <si>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</si>
  <si>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</si>
  <si>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</si>
  <si>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</si>
  <si>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</si>
  <si>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</si>
  <si>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</si>
  <si>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</si>
  <si>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</si>
  <si>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</si>
  <si>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</si>
  <si>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</si>
  <si>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</si>
  <si>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</si>
  <si>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</si>
  <si>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</si>
  <si>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</si>
  <si>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</si>
  <si>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</si>
  <si>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</si>
  <si>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</si>
  <si>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</si>
  <si>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</si>
  <si>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</si>
  <si>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</si>
  <si>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</si>
  <si>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</si>
  <si>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</si>
  <si>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</si>
  <si>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</si>
  <si>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</si>
  <si>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</si>
  <si>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</si>
  <si>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</si>
  <si>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</si>
  <si>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</si>
  <si>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</si>
  <si>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</si>
  <si>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</si>
  <si>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</si>
  <si>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</si>
  <si>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</si>
  <si>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</si>
  <si>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</si>
  <si>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</si>
  <si>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</si>
  <si>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</si>
  <si>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</si>
  <si>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</si>
  <si>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</si>
  <si>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</si>
  <si>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</si>
  <si>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</si>
  <si>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</si>
  <si>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</si>
  <si>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</si>
  <si>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</si>
  <si>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</si>
  <si>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</si>
  <si>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</si>
  <si>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</si>
  <si>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</si>
  <si>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</si>
  <si>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</si>
  <si>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</si>
  <si>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</si>
  <si>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</si>
  <si>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</si>
  <si>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</si>
  <si>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</si>
  <si>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</si>
  <si>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</si>
  <si>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</si>
  <si>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</si>
  <si>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</si>
  <si>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</si>
  <si>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</si>
  <si>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</si>
  <si>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</si>
  <si>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</si>
  <si>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</si>
  <si>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</si>
  <si>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</si>
  <si>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</si>
  <si>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</si>
  <si>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</si>
  <si>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</si>
  <si>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</si>
  <si>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</si>
  <si>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</si>
  <si>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</si>
  <si>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</si>
  <si>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</si>
  <si>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</si>
  <si>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</si>
  <si>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</si>
  <si>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</si>
  <si>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</si>
  <si>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</si>
  <si>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</si>
  <si>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</si>
  <si>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</si>
  <si>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</si>
  <si>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</si>
  <si>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</si>
  <si>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</si>
  <si>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</si>
  <si>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</si>
  <si>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</si>
  <si>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</si>
  <si>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</si>
  <si>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</si>
  <si>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</si>
  <si>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</si>
  <si>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</si>
  <si>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</si>
  <si>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</si>
  <si>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</si>
  <si>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</si>
  <si>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</si>
  <si>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</si>
  <si>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</si>
  <si>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</si>
  <si>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</si>
  <si>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</si>
  <si>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</si>
  <si>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</si>
  <si>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</si>
  <si>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</si>
  <si>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</si>
  <si>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</si>
  <si>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</si>
  <si>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</si>
  <si>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</si>
  <si>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</si>
  <si>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</si>
  <si>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</si>
  <si>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</si>
  <si>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</si>
  <si>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</si>
  <si>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</si>
  <si>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</si>
  <si>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</si>
  <si>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</si>
  <si>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</si>
  <si>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</si>
  <si>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</si>
  <si>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</si>
  <si>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</si>
  <si>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</si>
  <si>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</si>
  <si>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</si>
  <si>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</si>
  <si>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</si>
  <si>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</si>
  <si>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</si>
  <si>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</si>
  <si>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</si>
  <si>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</si>
  <si>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</si>
  <si>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</si>
  <si>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</si>
  <si>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</si>
  <si>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</si>
  <si>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</si>
  <si>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</si>
  <si>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</si>
  <si>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</si>
  <si>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</si>
  <si>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</si>
  <si>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</si>
  <si>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</si>
  <si>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</si>
  <si>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</si>
  <si>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</si>
  <si>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</si>
  <si>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</si>
  <si>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</si>
  <si>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</si>
  <si>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</si>
  <si>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</si>
  <si>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</si>
  <si>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</si>
  <si>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</si>
  <si>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</si>
  <si>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</si>
  <si>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</si>
  <si>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</si>
  <si>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</si>
  <si>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</si>
  <si>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</si>
  <si>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</si>
  <si>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</si>
  <si>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</si>
  <si>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</si>
  <si>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</si>
  <si>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</si>
  <si>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</si>
  <si>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</si>
  <si>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</si>
  <si>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</si>
  <si>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</si>
  <si>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</si>
  <si>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</si>
  <si>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</si>
  <si>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</si>
  <si>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</si>
  <si>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</si>
  <si>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</si>
  <si>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</si>
  <si>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</si>
  <si>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</si>
  <si>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</si>
  <si>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</si>
  <si>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</si>
  <si>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</si>
  <si>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</si>
  <si>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</si>
  <si>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</si>
  <si>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</si>
  <si>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</si>
  <si>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</si>
  <si>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</si>
  <si>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</si>
  <si>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</si>
  <si>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</si>
  <si>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</si>
  <si>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</si>
  <si>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</si>
  <si>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</si>
  <si>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</si>
  <si>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</si>
  <si>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</si>
  <si>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</si>
  <si>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</si>
  <si>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</si>
  <si>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</si>
  <si>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</si>
  <si>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</si>
  <si>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</si>
  <si>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</si>
  <si>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</si>
  <si>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</si>
  <si>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</si>
  <si>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</si>
  <si>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</si>
  <si>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</si>
  <si>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</si>
  <si>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</si>
  <si>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</si>
  <si>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</si>
  <si>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</si>
  <si>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</si>
  <si>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</si>
  <si>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</si>
  <si>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</si>
  <si>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</si>
  <si>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</si>
  <si>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</si>
  <si>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</si>
  <si>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</si>
  <si>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</si>
  <si>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</si>
  <si>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</si>
  <si>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</si>
  <si>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</si>
  <si>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</si>
  <si>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</si>
  <si>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</si>
  <si>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</si>
  <si>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</si>
  <si>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</si>
  <si>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</si>
  <si>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</si>
  <si>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</si>
  <si>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</si>
  <si>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</si>
  <si>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</si>
  <si>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</si>
  <si>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</si>
  <si>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</si>
  <si>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</si>
  <si>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</si>
  <si>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</si>
  <si>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</si>
  <si>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</si>
  <si>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</si>
  <si>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</si>
  <si>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</si>
  <si>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</si>
  <si>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</si>
  <si>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</si>
  <si>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</si>
  <si>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</si>
  <si>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</si>
  <si>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</si>
  <si>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</si>
  <si>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</si>
  <si>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</si>
  <si>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</si>
  <si>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</si>
  <si>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</si>
  <si>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</si>
  <si>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</si>
  <si>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</si>
  <si>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</si>
  <si>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</si>
  <si>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</si>
  <si>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</si>
  <si>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</si>
  <si>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</si>
  <si>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</si>
  <si>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</si>
  <si>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</si>
  <si>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</si>
  <si>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</si>
  <si>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</si>
  <si>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</si>
  <si>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</si>
  <si>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</si>
  <si>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</si>
  <si>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</si>
  <si>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</si>
  <si>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</si>
  <si>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</si>
  <si>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</si>
  <si>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</si>
  <si>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</si>
  <si>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</si>
  <si>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</si>
  <si>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</si>
  <si>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</si>
  <si>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</si>
  <si>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</si>
  <si>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</si>
  <si>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</si>
  <si>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</si>
  <si>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</si>
  <si>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</si>
  <si>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</si>
  <si>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</si>
  <si>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</si>
  <si>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</si>
  <si>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</si>
  <si>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</si>
  <si>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</si>
  <si>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</si>
  <si>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</si>
  <si>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</si>
  <si>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</si>
  <si>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</si>
  <si>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</si>
  <si>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</si>
  <si>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</si>
  <si>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</si>
  <si>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</si>
  <si>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</si>
  <si>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</si>
  <si>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</si>
  <si>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</si>
  <si>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</si>
  <si>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</si>
  <si>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</si>
  <si>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</si>
  <si>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</si>
  <si>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</si>
  <si>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</si>
  <si>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</si>
  <si>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</si>
  <si>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</si>
  <si>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</si>
  <si>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</si>
  <si>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</si>
  <si>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</si>
  <si>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</si>
  <si>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</si>
  <si>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</si>
  <si>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</si>
  <si>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</si>
  <si>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</si>
  <si>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</si>
  <si>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</si>
  <si>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</si>
  <si>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</si>
  <si>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</si>
  <si>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</si>
  <si>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</si>
  <si>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</si>
  <si>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</si>
  <si>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</si>
  <si>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</si>
  <si>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</si>
  <si>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</si>
  <si>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</si>
  <si>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</si>
  <si>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</si>
  <si>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</si>
  <si>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</si>
  <si>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</si>
  <si>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</si>
  <si>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</si>
  <si>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</si>
  <si>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</si>
  <si>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</si>
  <si>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</si>
  <si>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</si>
  <si>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</si>
  <si>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</si>
  <si>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</si>
  <si>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</si>
  <si>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</si>
  <si>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</si>
  <si>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</si>
  <si>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</si>
  <si>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</si>
  <si>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</si>
  <si>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</si>
  <si>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</si>
  <si>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</si>
  <si>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</si>
  <si>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</si>
  <si>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</si>
  <si>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</si>
  <si>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</si>
  <si>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</si>
  <si>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</si>
  <si>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</si>
  <si>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</si>
  <si>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</si>
  <si>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</si>
  <si>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</si>
  <si>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</si>
  <si>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</si>
  <si>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</si>
  <si>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</si>
  <si>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</si>
  <si>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</si>
  <si>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</si>
  <si>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</si>
  <si>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</si>
  <si>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</si>
  <si>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</si>
  <si>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</si>
  <si>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</si>
  <si>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</si>
  <si>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</si>
  <si>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</si>
  <si>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</si>
  <si>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</si>
  <si>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</si>
  <si>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</si>
  <si>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</si>
  <si>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</si>
  <si>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</si>
  <si>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</si>
  <si>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</si>
  <si>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</si>
  <si>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</si>
  <si>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</si>
  <si>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</si>
  <si>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</si>
  <si>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</si>
  <si>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</si>
  <si>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</si>
  <si>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</si>
  <si>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</si>
  <si>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</si>
  <si>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</si>
  <si>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</si>
  <si>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</si>
  <si>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</si>
  <si>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</si>
  <si>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</si>
  <si>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</si>
  <si>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</si>
  <si>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</si>
  <si>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</si>
  <si>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</si>
  <si>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</si>
  <si>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</si>
  <si>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</si>
  <si>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</si>
  <si>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</si>
  <si>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</si>
  <si>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</si>
  <si>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</si>
  <si>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</si>
  <si>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</si>
  <si>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</si>
  <si>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</si>
  <si>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</si>
  <si>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</si>
  <si>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</si>
  <si>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</si>
  <si>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</si>
  <si>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</si>
  <si>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</si>
  <si>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</si>
  <si>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</si>
  <si>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</si>
  <si>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</si>
  <si>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</si>
  <si>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</si>
  <si>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</si>
  <si>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</si>
  <si>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</si>
  <si>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</si>
  <si>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</si>
  <si>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</si>
  <si>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</si>
  <si>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</si>
  <si>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</si>
  <si>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</si>
  <si>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</si>
  <si>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</si>
  <si>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</si>
  <si>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</si>
  <si>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</si>
  <si>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</si>
  <si>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</si>
  <si>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</si>
  <si>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</si>
  <si>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</si>
  <si>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</si>
  <si>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</si>
  <si>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</si>
  <si>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</si>
  <si>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</si>
  <si>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</si>
  <si>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</si>
  <si>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</si>
  <si>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</si>
  <si>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</si>
  <si>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</si>
  <si>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</si>
  <si>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</si>
  <si>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</si>
  <si>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</si>
  <si>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</si>
  <si>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</si>
  <si>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</si>
  <si>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</si>
  <si>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</si>
  <si>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</si>
  <si>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</si>
  <si>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</si>
  <si>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</si>
  <si>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</si>
  <si>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</si>
  <si>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</si>
  <si>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</si>
  <si>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</si>
  <si>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</si>
  <si>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</si>
  <si>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</si>
  <si>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</si>
  <si>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</si>
  <si>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</si>
  <si>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</si>
  <si>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</si>
  <si>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</si>
  <si>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</si>
  <si>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</si>
  <si>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</si>
  <si>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</si>
  <si>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</si>
  <si>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</si>
  <si>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</si>
  <si>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</si>
  <si>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</si>
  <si>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</si>
  <si>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</si>
  <si>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</si>
  <si>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</si>
  <si>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</si>
  <si>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</si>
  <si>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</si>
  <si>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</si>
  <si>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</si>
  <si>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</si>
  <si>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</si>
  <si>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</si>
  <si>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</si>
  <si>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</si>
  <si>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</si>
  <si>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</si>
  <si>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</si>
  <si>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</si>
  <si>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</si>
  <si>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</si>
  <si>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</si>
  <si>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</si>
  <si>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</si>
  <si>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</si>
  <si>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</si>
  <si>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</si>
  <si>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</si>
  <si>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</si>
  <si>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</si>
  <si>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</si>
  <si>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</si>
  <si>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</si>
  <si>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</si>
  <si>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</si>
  <si>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</si>
  <si>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</si>
  <si>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</si>
  <si>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</si>
  <si>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</si>
  <si>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</si>
  <si>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</si>
  <si>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</si>
  <si>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</si>
  <si>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</si>
  <si>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</si>
  <si>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</si>
  <si>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</si>
  <si>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</si>
  <si>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</si>
  <si>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</si>
  <si>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</si>
  <si>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</si>
  <si>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</si>
  <si>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</si>
  <si>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</si>
  <si>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</si>
  <si>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</si>
  <si>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</si>
  <si>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</si>
  <si>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</si>
  <si>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</si>
  <si>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</si>
  <si>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</si>
  <si>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</si>
  <si>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</si>
  <si>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</si>
  <si>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</si>
  <si>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</si>
  <si>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</si>
  <si>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</si>
  <si>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</si>
  <si>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</si>
  <si>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</si>
  <si>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</si>
  <si>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</si>
  <si>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</si>
  <si>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</si>
  <si>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</si>
  <si>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</si>
  <si>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</si>
  <si>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</si>
  <si>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</si>
  <si>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</si>
  <si>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</si>
  <si>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</si>
  <si>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</si>
  <si>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</si>
  <si>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</si>
  <si>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</si>
  <si>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</si>
  <si>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</si>
  <si>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</si>
  <si>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</si>
  <si>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</si>
  <si>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</si>
  <si>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</si>
  <si>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</si>
  <si>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</si>
  <si>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</si>
  <si>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</si>
  <si>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</si>
  <si>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</si>
  <si>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</si>
  <si>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</si>
  <si>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</si>
  <si>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</si>
  <si>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</si>
  <si>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</si>
  <si>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</si>
  <si>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</si>
  <si>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</si>
  <si>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</si>
  <si>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</si>
  <si>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</si>
  <si>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</si>
  <si>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</si>
  <si>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</si>
  <si>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</si>
  <si>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</si>
  <si>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</si>
  <si>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</si>
  <si>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</si>
  <si>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</si>
  <si>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</si>
  <si>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</si>
  <si>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</si>
  <si>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</si>
  <si>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</si>
  <si>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</si>
  <si>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</si>
  <si>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</si>
  <si>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</si>
  <si>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</si>
  <si>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</si>
  <si>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</si>
  <si>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</si>
  <si>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</si>
  <si>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</si>
  <si>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</si>
  <si>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</si>
  <si>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</si>
  <si>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</si>
  <si>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</si>
  <si>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</si>
  <si>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</si>
  <si>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</si>
  <si>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</si>
  <si>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</si>
  <si>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</si>
  <si>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</si>
  <si>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</si>
  <si>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</si>
  <si>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</si>
  <si>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</si>
  <si>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</si>
  <si>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</si>
  <si>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</si>
  <si>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</si>
  <si>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</si>
  <si>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</si>
  <si>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</si>
  <si>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</si>
  <si>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</si>
  <si>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</si>
  <si>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</si>
  <si>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</si>
  <si>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</si>
  <si>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</si>
  <si>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</si>
  <si>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</si>
  <si>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</si>
  <si>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</si>
  <si>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</si>
  <si>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</si>
  <si>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</si>
  <si>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</si>
  <si>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</si>
  <si>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</si>
  <si>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</si>
  <si>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</si>
  <si>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</si>
  <si>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</si>
  <si>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</si>
  <si>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</si>
  <si>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</si>
  <si>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</si>
  <si>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</si>
  <si>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</si>
  <si>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</si>
  <si>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</si>
  <si>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</si>
  <si>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</si>
  <si>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</si>
  <si>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</si>
  <si>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</si>
  <si>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</si>
  <si>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</si>
  <si>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</si>
  <si>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</si>
  <si>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</si>
  <si>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</si>
  <si>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</si>
  <si>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</si>
  <si>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</si>
  <si>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</si>
  <si>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</si>
  <si>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</si>
  <si>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</si>
  <si>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</si>
  <si>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</si>
  <si>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</si>
  <si>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</si>
  <si>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</si>
  <si>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</si>
  <si>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</si>
  <si>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</si>
  <si>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</si>
  <si>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</si>
  <si>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</si>
  <si>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</si>
  <si>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</si>
  <si>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</si>
  <si>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</si>
  <si>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</si>
  <si>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</si>
  <si>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</si>
  <si>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</si>
  <si>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</si>
  <si>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</si>
  <si>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</si>
  <si>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</si>
  <si>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</si>
  <si>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</si>
  <si>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</si>
  <si>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</si>
  <si>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</si>
  <si>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</si>
  <si>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</si>
  <si>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</si>
  <si>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</si>
  <si>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</si>
  <si>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</si>
  <si>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</si>
  <si>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</si>
  <si>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</si>
  <si>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</si>
  <si>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</si>
  <si>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</si>
  <si>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</si>
  <si>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</si>
  <si>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</si>
  <si>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</si>
  <si>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</si>
  <si>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</si>
  <si>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</si>
  <si>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</si>
  <si>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</si>
  <si>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</si>
  <si>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</si>
  <si>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</si>
  <si>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</si>
  <si>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</si>
  <si>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</si>
  <si>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</si>
  <si>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</si>
  <si>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</si>
  <si>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</si>
  <si>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</si>
  <si>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</si>
  <si>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</si>
  <si>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</si>
  <si>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</si>
  <si>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</si>
  <si>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</si>
  <si>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</si>
  <si>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</si>
  <si>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</si>
  <si>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</si>
  <si>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</si>
  <si>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</si>
  <si>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</si>
  <si>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</si>
  <si>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</si>
  <si>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</si>
  <si>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</si>
  <si>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</si>
  <si>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</si>
  <si>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</si>
  <si>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</si>
  <si>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</si>
  <si>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</si>
  <si>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</si>
  <si>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</si>
  <si>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</si>
  <si>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</si>
  <si>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</si>
  <si>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</si>
  <si>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</si>
  <si>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</si>
  <si>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</si>
  <si>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</si>
  <si>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</si>
  <si>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</si>
  <si>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</si>
  <si>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</si>
  <si>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</si>
  <si>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</si>
  <si>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</si>
  <si>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</si>
  <si>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</si>
  <si>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</si>
  <si>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</si>
  <si>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</si>
  <si>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</si>
  <si>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</si>
  <si>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</si>
  <si>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</si>
  <si>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</si>
  <si>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</si>
  <si>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</si>
  <si>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</si>
  <si>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</si>
  <si>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</si>
  <si>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</si>
  <si>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</si>
  <si>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</si>
  <si>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</si>
  <si>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</si>
  <si>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</si>
  <si>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</si>
  <si>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</si>
  <si>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</si>
  <si>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</si>
  <si>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</si>
  <si>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</si>
  <si>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</si>
  <si>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</si>
  <si>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</si>
  <si>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</si>
  <si>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</si>
  <si>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</si>
  <si>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</si>
  <si>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</si>
  <si>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</si>
  <si>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</si>
  <si>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</si>
  <si>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</si>
  <si>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</si>
  <si>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</si>
  <si>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</si>
  <si>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</si>
  <si>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</si>
  <si>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</si>
  <si>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</si>
  <si>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</si>
  <si>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</si>
  <si>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</si>
  <si>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</si>
  <si>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</si>
  <si>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</si>
  <si>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</si>
  <si>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</si>
  <si>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</si>
  <si>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</si>
  <si>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</si>
  <si>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</si>
  <si>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</si>
  <si>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</si>
  <si>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</si>
  <si>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</si>
  <si>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</si>
  <si>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</si>
  <si>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</si>
  <si>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</si>
  <si>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</si>
  <si>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</si>
  <si>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</si>
  <si>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</si>
  <si>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</si>
  <si>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</si>
  <si>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</si>
  <si>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</si>
  <si>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</si>
  <si>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</si>
  <si>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</si>
  <si>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</si>
  <si>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</si>
  <si>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</si>
  <si>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</si>
  <si>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</si>
  <si>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</si>
  <si>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</si>
  <si>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</si>
  <si>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</si>
  <si>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</si>
  <si>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</si>
  <si>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</si>
  <si>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</si>
  <si>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</si>
  <si>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</si>
  <si>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</si>
  <si>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</si>
  <si>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</si>
  <si>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</si>
  <si>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</si>
  <si>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</si>
  <si>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</si>
  <si>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</si>
  <si>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</si>
  <si>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</si>
  <si>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</si>
  <si>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</si>
  <si>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</si>
  <si>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</si>
  <si>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</si>
  <si>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</si>
  <si>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</si>
  <si>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</si>
  <si>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</si>
  <si>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</si>
  <si>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</si>
  <si>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</si>
  <si>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</si>
  <si>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</si>
  <si>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</si>
  <si>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</si>
  <si>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</si>
  <si>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</si>
  <si>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</si>
  <si>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amortizacao garantida itau4-andreza</t>
  </si>
  <si>
    <t xml:space="preserve">NF 7368 1/1 - ALICIA</t>
  </si>
  <si>
    <t xml:space="preserve">NF 1716 1/1 - ALICIA 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</si>
  <si>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</si>
  <si>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</si>
  <si>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</si>
  <si>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</si>
  <si>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</si>
  <si>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</si>
  <si>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</si>
  <si>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</si>
  <si>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</si>
  <si>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</si>
  <si>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</si>
  <si>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</si>
  <si>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</si>
  <si>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</si>
  <si>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</si>
  <si>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</si>
  <si>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</si>
  <si>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</si>
  <si>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</si>
  <si>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</si>
  <si>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</si>
  <si>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</si>
  <si>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</si>
  <si>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</si>
  <si>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</si>
  <si>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</si>
  <si>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</si>
  <si>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NF 643550 2/2 -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</si>
  <si>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</si>
  <si>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</si>
  <si>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</si>
  <si>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</si>
  <si>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</si>
  <si>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</si>
  <si>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</si>
  <si>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</si>
  <si>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</si>
  <si>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</si>
  <si>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</si>
  <si>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</si>
  <si>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</si>
  <si>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</si>
  <si>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</si>
  <si>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</si>
  <si>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</si>
  <si>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</si>
  <si>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</si>
  <si>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</si>
  <si>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</si>
  <si>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</si>
  <si>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</si>
  <si>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</si>
  <si>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</si>
  <si>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</si>
  <si>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</si>
  <si>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</si>
  <si>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</si>
  <si>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</si>
  <si>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</si>
  <si>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</si>
  <si>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</si>
  <si>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</si>
  <si>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</si>
  <si>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PREVI 10/48 PARC EMPRESTIMO PARTE MO4 - PAGAR MO5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</si>
  <si>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</si>
  <si>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</si>
  <si>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</si>
  <si>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</si>
  <si>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</si>
  <si>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</si>
  <si>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</si>
  <si>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</si>
  <si>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</si>
  <si>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</si>
  <si>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</si>
  <si>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</si>
  <si>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</si>
  <si>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</si>
  <si>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</si>
  <si>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</si>
  <si>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</si>
  <si>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</si>
  <si>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</si>
  <si>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</si>
  <si>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</si>
  <si>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</si>
  <si>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</si>
  <si>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</si>
  <si>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</si>
  <si>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</si>
  <si>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</si>
  <si>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</si>
  <si>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</si>
  <si>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</si>
  <si>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</si>
  <si>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</si>
  <si>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</si>
  <si>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</si>
  <si>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218590 1/1 - ALICIA</t>
  </si>
  <si>
    <t xml:space="preserve">NF 2075581 1/3 - ALICIA</t>
  </si>
  <si>
    <t xml:space="preserve">NF 2075581 2/3 - ALICIA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</si>
  <si>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</si>
  <si>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</si>
  <si>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</si>
  <si>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</si>
  <si>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</si>
  <si>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</si>
  <si>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NF 3033 1/1 - ALICIA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</si>
  <si>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</si>
  <si>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</si>
  <si>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</si>
  <si>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</si>
  <si>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</si>
  <si>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</si>
  <si>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</si>
  <si>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</si>
  <si>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</si>
  <si>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</si>
  <si>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</si>
  <si>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</si>
  <si>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</si>
  <si>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</si>
  <si>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7425 1/1 - ALICIA</t>
  </si>
  <si>
    <t xml:space="preserve">NF 15460 2/3 - ALICIA</t>
  </si>
  <si>
    <t xml:space="preserve">NF 1450438  1/1 -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</si>
  <si>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</si>
  <si>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</si>
  <si>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</si>
  <si>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</si>
  <si>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</si>
  <si>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</si>
  <si>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</si>
  <si>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</si>
  <si>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</si>
  <si>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</si>
  <si>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</si>
  <si>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</si>
  <si>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</si>
  <si>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</si>
  <si>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</si>
  <si>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</si>
  <si>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</si>
  <si>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</si>
  <si>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</si>
  <si>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</si>
  <si>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</si>
  <si>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</si>
  <si>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</si>
  <si>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DESPESA CAP 58/60 ITAU 4-ANDREZA</t>
  </si>
  <si>
    <t xml:space="preserve">NF 313677 3/3 -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</si>
  <si>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</si>
  <si>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</si>
  <si>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</si>
  <si>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</si>
  <si>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1493 1/1 -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</si>
  <si>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</si>
  <si>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</si>
  <si>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</si>
  <si>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</si>
  <si>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</si>
  <si>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</si>
  <si>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</si>
  <si>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</si>
  <si>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</si>
  <si>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</si>
  <si>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</si>
  <si>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</si>
  <si>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</si>
  <si>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</si>
  <si>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</si>
  <si>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</si>
  <si>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</si>
  <si>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</si>
  <si>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</si>
  <si>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</si>
  <si>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</si>
  <si>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</si>
  <si>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</si>
  <si>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</si>
  <si>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</si>
  <si>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</si>
  <si>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</si>
  <si>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1634060 3/3 = ALICIA</t>
  </si>
  <si>
    <t xml:space="preserve">NF 1636655 2/3 -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</si>
  <si>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</si>
  <si>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</si>
  <si>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</si>
  <si>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</si>
  <si>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</si>
  <si>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</si>
  <si>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</si>
  <si>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</si>
  <si>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</si>
  <si>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1275602 1/3 - ALICIA</t>
  </si>
  <si>
    <t xml:space="preserve">NF 899016 1/3 - ALICIA</t>
  </si>
  <si>
    <t xml:space="preserve">NF 177204 1/1 - ALICIA</t>
  </si>
  <si>
    <t xml:space="preserve">NF 9093 1/1 -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</si>
  <si>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</si>
  <si>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</si>
  <si>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</si>
  <si>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</si>
  <si>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</si>
  <si>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</si>
  <si>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</si>
  <si>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</si>
  <si>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</si>
  <si>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</si>
  <si>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</si>
  <si>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</si>
  <si>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</si>
  <si>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</si>
  <si>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</si>
  <si>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</si>
  <si>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</si>
  <si>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</si>
  <si>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</si>
  <si>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</si>
  <si>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</si>
  <si>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</si>
  <si>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</si>
  <si>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</si>
  <si>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</si>
  <si>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</si>
  <si>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</si>
  <si>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</si>
  <si>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</si>
  <si>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</si>
  <si>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</si>
  <si>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</si>
  <si>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</si>
  <si>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</si>
  <si>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</si>
  <si>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323508 2/3 - ALICIA</t>
  </si>
  <si>
    <t xml:space="preserve">NF 1275602 2/3 - ALICIA</t>
  </si>
  <si>
    <t xml:space="preserve">PREVIA MENSALIDADE INSTAGRAM MO4 PARTE - KEILA</t>
  </si>
  <si>
    <t xml:space="preserve">SEGURO SANTANDER MO4 11/12 - KEILA</t>
  </si>
  <si>
    <t xml:space="preserve">NF1973261 1/3 - ALICIA</t>
  </si>
  <si>
    <t xml:space="preserve">NF 899016 2/3 - ALICIA</t>
  </si>
  <si>
    <t xml:space="preserve">NF 22445 1/3 - ALICIA</t>
  </si>
  <si>
    <t xml:space="preserve">NF 460923 3/3 - ALICIA</t>
  </si>
  <si>
    <t xml:space="preserve">NF 261370 1/1 -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</si>
  <si>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</si>
  <si>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</si>
  <si>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</si>
  <si>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1741464 2/3 - ALICIA</t>
  </si>
  <si>
    <t xml:space="preserve">NF 196632 3/3 - ALICIA</t>
  </si>
  <si>
    <t xml:space="preserve">NF 674664 3/4 - ALICIA</t>
  </si>
  <si>
    <t xml:space="preserve">NF 20930 3/3- ALICIA</t>
  </si>
  <si>
    <t xml:space="preserve">NF 1987 1/2 - COMPRAS ELETRONICOS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</si>
  <si>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</si>
  <si>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</si>
  <si>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</si>
  <si>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</si>
  <si>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</si>
  <si>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</si>
  <si>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</si>
  <si>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</si>
  <si>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</si>
  <si>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</si>
  <si>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DESPESAS - COMPRAS BANDEJA B1 B2 NF 765831 1/1 - ALICIA</t>
  </si>
  <si>
    <t xml:space="preserve">NF 1741464 3/3 - ALICIA</t>
  </si>
  <si>
    <t xml:space="preserve">NF 899 1/1 - ALICIA</t>
  </si>
  <si>
    <t xml:space="preserve">NF 2707 1/1 - ALICIA</t>
  </si>
  <si>
    <t xml:space="preserve">NF 674664 4/4 -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</si>
  <si>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</si>
  <si>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</si>
  <si>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</si>
  <si>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</si>
  <si>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PREVIA AGUA MO4 LOJA - KEILA</t>
  </si>
  <si>
    <t xml:space="preserve">NF1973261 3/3 - ALICIA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</si>
  <si>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</si>
  <si>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</si>
  <si>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</si>
  <si>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</si>
  <si>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</si>
  <si>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</si>
  <si>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</si>
  <si>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</si>
  <si>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</si>
  <si>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</si>
  <si>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</si>
  <si>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</si>
  <si>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</si>
  <si>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</si>
  <si>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</si>
  <si>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</si>
  <si>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</si>
  <si>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</si>
  <si>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</si>
  <si>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</si>
  <si>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</si>
  <si>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</si>
  <si>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</si>
  <si>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</si>
  <si>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</si>
  <si>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</si>
  <si>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</si>
  <si>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</si>
  <si>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</si>
  <si>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</si>
  <si>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</si>
  <si>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</si>
  <si>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</si>
  <si>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</si>
  <si>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</si>
  <si>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</si>
  <si>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</si>
  <si>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</si>
  <si>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</si>
  <si>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</si>
  <si>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</si>
  <si>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</si>
  <si>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</si>
  <si>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</si>
  <si>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</si>
  <si>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</si>
  <si>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</si>
  <si>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</si>
  <si>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</si>
  <si>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</si>
  <si>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</si>
  <si>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</si>
  <si>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</si>
  <si>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</si>
  <si>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</si>
  <si>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</si>
  <si>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</si>
  <si>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</si>
  <si>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</si>
  <si>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</si>
  <si>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</si>
  <si>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</si>
  <si>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</si>
  <si>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</si>
  <si>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</si>
  <si>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</si>
  <si>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</si>
  <si>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</si>
  <si>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</si>
  <si>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</si>
  <si>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</si>
  <si>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</si>
  <si>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</si>
  <si>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</si>
  <si>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</si>
  <si>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</si>
  <si>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</si>
  <si>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</si>
  <si>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</si>
  <si>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</si>
  <si>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</si>
  <si>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</si>
  <si>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</si>
  <si>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</si>
  <si>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</si>
  <si>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</si>
  <si>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</si>
  <si>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</si>
  <si>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</si>
  <si>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</si>
  <si>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</si>
  <si>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</si>
  <si>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</si>
  <si>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</si>
  <si>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</si>
  <si>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</si>
  <si>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</si>
  <si>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</si>
  <si>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</si>
  <si>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</si>
  <si>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</si>
  <si>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</si>
  <si>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</si>
  <si>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</si>
  <si>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</si>
  <si>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</si>
  <si>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</si>
  <si>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</si>
  <si>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</si>
  <si>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</si>
  <si>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</si>
  <si>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</si>
  <si>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</si>
  <si>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</si>
  <si>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</si>
  <si>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</si>
  <si>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</si>
  <si>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</si>
  <si>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</si>
  <si>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</si>
  <si>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</si>
  <si>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</si>
  <si>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</si>
  <si>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</si>
  <si>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</si>
  <si>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</si>
  <si>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</si>
  <si>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</si>
  <si>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</si>
  <si>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</si>
  <si>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</si>
  <si>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</si>
  <si>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</si>
  <si>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</si>
  <si>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</si>
  <si>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</si>
  <si>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</si>
  <si>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</si>
  <si>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</si>
  <si>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</si>
  <si>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</si>
  <si>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</si>
  <si>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</si>
  <si>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</si>
  <si>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</si>
  <si>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</si>
  <si>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</si>
  <si>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</si>
  <si>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</si>
  <si>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</si>
  <si>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</si>
  <si>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</si>
  <si>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</si>
  <si>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</si>
  <si>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</si>
  <si>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</si>
  <si>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</si>
  <si>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</si>
  <si>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</si>
  <si>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</si>
  <si>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</si>
  <si>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</si>
  <si>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</si>
  <si>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</si>
  <si>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</si>
  <si>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</si>
  <si>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</si>
  <si>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</si>
  <si>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</si>
  <si>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</si>
  <si>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</si>
  <si>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</si>
  <si>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</si>
  <si>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</si>
  <si>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</si>
  <si>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</si>
  <si>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</si>
  <si>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</si>
  <si>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</si>
  <si>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</si>
  <si>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</si>
  <si>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</si>
  <si>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</si>
  <si>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</si>
  <si>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</si>
  <si>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</si>
  <si>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</si>
  <si>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</si>
  <si>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</si>
  <si>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</si>
  <si>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</si>
  <si>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</si>
  <si>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</si>
  <si>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</si>
  <si>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</si>
  <si>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</si>
  <si>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</si>
  <si>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</si>
  <si>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</si>
  <si>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</si>
  <si>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</si>
  <si>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</si>
  <si>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</si>
  <si>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</si>
  <si>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</si>
  <si>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</si>
  <si>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</si>
  <si>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</si>
  <si>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</si>
  <si>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</si>
  <si>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</si>
  <si>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</si>
  <si>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</si>
  <si>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</si>
  <si>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</si>
  <si>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</si>
  <si>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</si>
  <si>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</si>
  <si>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</si>
  <si>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</si>
  <si>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</si>
  <si>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</si>
  <si>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</si>
  <si>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</si>
  <si>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</si>
  <si>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</si>
  <si>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</si>
  <si>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</si>
  <si>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</si>
  <si>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</si>
  <si>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</si>
  <si>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</si>
  <si>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</si>
  <si>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</si>
  <si>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</si>
  <si>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</si>
  <si>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</si>
  <si>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</si>
  <si>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</si>
  <si>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</si>
  <si>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</si>
  <si>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</si>
  <si>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</si>
  <si>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</si>
  <si>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</si>
  <si>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</si>
  <si>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</si>
  <si>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</si>
  <si>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</si>
  <si>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</si>
  <si>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</si>
  <si>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</si>
  <si>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</si>
  <si>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</si>
  <si>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</si>
  <si>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</si>
  <si>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</si>
  <si>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</si>
  <si>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</si>
  <si>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</si>
  <si>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</si>
  <si>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</si>
  <si>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</si>
  <si>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</si>
  <si>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</si>
  <si>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</si>
  <si>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</si>
  <si>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</si>
  <si>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</si>
  <si>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</si>
  <si>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</si>
  <si>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</si>
  <si>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</si>
  <si>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</si>
  <si>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</si>
  <si>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</si>
  <si>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</si>
  <si>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</si>
  <si>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</si>
  <si>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</si>
  <si>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</si>
  <si>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</si>
  <si>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</si>
  <si>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</si>
  <si>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</si>
  <si>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</si>
  <si>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</si>
  <si>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</si>
  <si>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</si>
  <si>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</si>
  <si>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</si>
  <si>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</si>
  <si>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</si>
  <si>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</si>
  <si>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</si>
  <si>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</si>
  <si>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</si>
  <si>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</si>
  <si>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</si>
  <si>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</si>
  <si>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</si>
  <si>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</si>
  <si>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</si>
  <si>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</si>
  <si>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</si>
  <si>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</si>
  <si>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</si>
  <si>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</si>
  <si>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</si>
  <si>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</si>
  <si>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</si>
  <si>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</si>
  <si>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</si>
  <si>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</si>
  <si>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</si>
  <si>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</si>
  <si>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</si>
  <si>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</si>
  <si>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</si>
  <si>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</si>
  <si>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</si>
  <si>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</si>
  <si>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</si>
  <si>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</si>
  <si>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</si>
  <si>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</si>
  <si>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</si>
  <si>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</si>
  <si>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</si>
  <si>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</si>
  <si>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</si>
  <si>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</si>
  <si>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</si>
  <si>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</si>
  <si>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</si>
  <si>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</si>
  <si>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</si>
  <si>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</si>
  <si>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</si>
  <si>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</si>
  <si>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</si>
  <si>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</si>
  <si>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</si>
  <si>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</si>
  <si>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</si>
  <si>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</si>
  <si>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</si>
  <si>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</si>
  <si>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</si>
  <si>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</si>
  <si>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</si>
  <si>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</si>
  <si>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</si>
  <si>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</si>
  <si>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</si>
  <si>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</si>
  <si>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</si>
  <si>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</si>
  <si>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</si>
  <si>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</si>
  <si>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</si>
  <si>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</si>
  <si>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</si>
  <si>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</si>
  <si>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</si>
  <si>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</si>
  <si>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</si>
  <si>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</si>
  <si>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</si>
  <si>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</si>
  <si>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</si>
  <si>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</si>
  <si>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</si>
  <si>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</si>
  <si>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</si>
  <si>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</si>
  <si>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</si>
  <si>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</si>
  <si>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</si>
  <si>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</si>
  <si>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</si>
  <si>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</si>
  <si>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</si>
  <si>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</si>
  <si>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</si>
  <si>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</si>
  <si>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</si>
  <si>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</si>
  <si>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</si>
  <si>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</si>
  <si>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</si>
  <si>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</si>
  <si>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</si>
  <si>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</si>
  <si>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</si>
  <si>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</si>
  <si>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</si>
  <si>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</si>
  <si>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</si>
  <si>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</si>
  <si>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</si>
  <si>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</si>
  <si>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</si>
  <si>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</si>
  <si>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</si>
  <si>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</si>
  <si>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</si>
  <si>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</si>
  <si>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</si>
  <si>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</si>
  <si>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</si>
  <si>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</si>
  <si>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</si>
  <si>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</si>
  <si>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</si>
  <si>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</si>
  <si>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</si>
  <si>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</si>
  <si>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</si>
  <si>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</si>
  <si>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</si>
  <si>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</si>
  <si>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</si>
  <si>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</si>
  <si>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</si>
  <si>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</si>
  <si>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</si>
  <si>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</si>
  <si>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</si>
  <si>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</si>
  <si>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</si>
  <si>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</si>
  <si>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</si>
  <si>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</si>
  <si>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</si>
  <si>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</si>
  <si>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</si>
  <si>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</si>
  <si>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</si>
  <si>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</si>
  <si>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</si>
  <si>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</si>
  <si>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</si>
  <si>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</si>
  <si>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</si>
  <si>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</si>
  <si>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</si>
  <si>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</si>
  <si>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</si>
  <si>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</si>
  <si>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</si>
  <si>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</si>
  <si>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</si>
  <si>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</si>
  <si>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</si>
  <si>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</si>
  <si>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</si>
  <si>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</si>
  <si>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</si>
  <si>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</si>
  <si>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</si>
  <si>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</si>
  <si>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</si>
  <si>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</si>
  <si>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</si>
  <si>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</si>
  <si>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</si>
  <si>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</si>
  <si>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</si>
  <si>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</si>
  <si>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</si>
  <si>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</si>
  <si>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</si>
  <si>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</si>
  <si>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</si>
  <si>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</si>
  <si>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</si>
  <si>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</si>
  <si>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</si>
  <si>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</si>
  <si>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</si>
  <si>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</si>
  <si>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</si>
  <si>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</si>
  <si>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</si>
  <si>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</si>
  <si>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</si>
  <si>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</si>
  <si>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</si>
  <si>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</si>
  <si>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</si>
  <si>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</si>
  <si>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</si>
  <si>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</si>
  <si>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</si>
  <si>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</si>
  <si>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</si>
  <si>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</si>
  <si>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</si>
  <si>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</si>
  <si>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</si>
  <si>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</si>
  <si>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</si>
  <si>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</si>
  <si>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</si>
  <si>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 XTRA 45G</t>
  </si>
  <si>
    <t xml:space="preserve">BISCOITON OREO 90G</t>
  </si>
  <si>
    <t xml:space="preserve">BISC OREO CHOCOLAT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</si>
  <si>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</si>
  <si>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</si>
  <si>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</si>
  <si>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</si>
  <si>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</si>
  <si>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</si>
  <si>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</si>
  <si>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</si>
  <si>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</si>
  <si>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</si>
  <si>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</si>
  <si>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</si>
  <si>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</si>
  <si>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</si>
  <si>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</si>
  <si>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</si>
  <si>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</si>
  <si>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</si>
  <si>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</si>
  <si>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</si>
  <si>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</si>
  <si>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</si>
  <si>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</si>
  <si>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</si>
  <si>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</si>
  <si>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</si>
  <si>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</si>
  <si>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</si>
  <si>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</si>
  <si>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</si>
  <si>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</si>
  <si>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</si>
  <si>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</si>
  <si>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</si>
  <si>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</si>
  <si>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</si>
  <si>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</si>
  <si>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</si>
  <si>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</si>
  <si>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</si>
  <si>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</si>
  <si>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</si>
  <si>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</si>
  <si>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</si>
  <si>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</si>
  <si>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</si>
  <si>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</si>
  <si>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</si>
  <si>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</si>
  <si>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</si>
  <si>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</si>
  <si>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</si>
  <si>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</si>
  <si>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</si>
  <si>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</si>
  <si>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</si>
  <si>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</si>
  <si>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</si>
  <si>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</si>
  <si>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</si>
  <si>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</si>
  <si>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</si>
  <si>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</si>
  <si>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</si>
  <si>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</si>
  <si>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</si>
  <si>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</si>
  <si>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</si>
  <si>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</si>
  <si>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</si>
  <si>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</si>
  <si>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</si>
  <si>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</si>
  <si>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</si>
  <si>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</si>
  <si>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</si>
  <si>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</si>
  <si>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</si>
  <si>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</si>
  <si>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</si>
  <si>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</si>
  <si>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</si>
  <si>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</si>
  <si>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</si>
  <si>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</si>
  <si>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</si>
  <si>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</si>
  <si>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</si>
  <si>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</si>
  <si>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</si>
  <si>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</si>
  <si>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</si>
  <si>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</si>
  <si>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</si>
  <si>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</si>
  <si>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</si>
  <si>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</si>
  <si>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</si>
  <si>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</si>
  <si>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</si>
  <si>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</si>
  <si>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</si>
  <si>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</si>
  <si>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</si>
  <si>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</si>
  <si>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</si>
  <si>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</si>
  <si>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</si>
  <si>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</si>
  <si>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</si>
  <si>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</si>
  <si>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</si>
  <si>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</si>
  <si>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</si>
  <si>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</si>
  <si>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</si>
  <si>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</si>
  <si>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</si>
  <si>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</si>
  <si>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</si>
  <si>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</si>
  <si>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</si>
  <si>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</si>
  <si>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</si>
  <si>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</si>
  <si>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</si>
  <si>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</si>
  <si>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</si>
  <si>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</si>
  <si>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</si>
  <si>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</si>
  <si>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</si>
  <si>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</si>
  <si>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</si>
  <si>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</si>
  <si>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</si>
  <si>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</si>
  <si>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</si>
  <si>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</si>
  <si>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</si>
  <si>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</si>
  <si>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</si>
  <si>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</si>
  <si>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</si>
  <si>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</si>
  <si>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</si>
  <si>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</si>
  <si>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</si>
  <si>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</si>
  <si>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</si>
  <si>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</si>
  <si>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</si>
  <si>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</si>
  <si>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</si>
  <si>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</si>
  <si>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</si>
  <si>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</si>
  <si>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</si>
  <si>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</si>
  <si>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</si>
  <si>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</si>
  <si>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</si>
  <si>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</si>
  <si>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</si>
  <si>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</si>
  <si>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</si>
  <si>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</si>
  <si>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</si>
  <si>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</si>
  <si>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</si>
  <si>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</si>
  <si>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</si>
  <si>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</si>
  <si>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</si>
  <si>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</si>
  <si>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</si>
  <si>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</si>
  <si>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</si>
  <si>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</si>
  <si>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</si>
  <si>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</si>
  <si>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</si>
  <si>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</si>
  <si>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</si>
  <si>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</si>
  <si>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</si>
  <si>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</si>
  <si>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</si>
  <si>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</si>
  <si>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</si>
  <si>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</si>
  <si>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</si>
  <si>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</si>
  <si>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</si>
  <si>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</si>
  <si>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</si>
  <si>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</si>
  <si>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</si>
  <si>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</si>
  <si>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</si>
  <si>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</si>
  <si>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</si>
  <si>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</si>
  <si>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</si>
  <si>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</si>
  <si>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</si>
  <si>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</si>
  <si>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</si>
  <si>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</si>
  <si>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</si>
  <si>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</si>
  <si>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</si>
  <si>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</si>
  <si>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</si>
  <si>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</si>
  <si>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</si>
  <si>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</si>
  <si>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</si>
  <si>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</si>
  <si>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</si>
  <si>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</si>
  <si>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</si>
  <si>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</si>
  <si>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</si>
  <si>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</si>
  <si>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</si>
  <si>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</si>
  <si>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</si>
  <si>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</si>
  <si>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</si>
  <si>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</si>
  <si>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</si>
  <si>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</si>
  <si>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</si>
  <si>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</si>
  <si>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</si>
  <si>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</si>
  <si>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</si>
  <si>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</si>
  <si>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</si>
  <si>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</si>
  <si>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</si>
  <si>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</si>
  <si>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</si>
  <si>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</si>
  <si>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</si>
  <si>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</si>
  <si>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</si>
  <si>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</si>
  <si>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</si>
  <si>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</si>
  <si>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</si>
  <si>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</si>
  <si>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</si>
  <si>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</si>
  <si>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</si>
  <si>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</si>
  <si>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</si>
  <si>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</si>
  <si>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</si>
  <si>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</si>
  <si>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</si>
  <si>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</si>
  <si>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</si>
  <si>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</si>
  <si>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</si>
  <si>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</si>
  <si>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</si>
  <si>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</si>
  <si>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</si>
  <si>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</si>
  <si>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</si>
  <si>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</si>
  <si>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</si>
  <si>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</si>
  <si>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</si>
  <si>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</si>
  <si>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</si>
  <si>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</si>
  <si>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</si>
  <si>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</si>
  <si>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</si>
  <si>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</si>
  <si>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</si>
  <si>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</si>
  <si>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</si>
  <si>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</si>
  <si>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</si>
  <si>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</si>
  <si>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</si>
  <si>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</si>
  <si>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</si>
  <si>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</si>
  <si>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</si>
  <si>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</si>
  <si>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</si>
  <si>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</si>
  <si>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</si>
  <si>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</si>
  <si>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</si>
  <si>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</si>
  <si>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</si>
  <si>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</si>
  <si>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</si>
  <si>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</si>
  <si>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</si>
  <si>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</si>
  <si>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</si>
  <si>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</si>
  <si>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</si>
  <si>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</si>
  <si>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</si>
  <si>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</si>
  <si>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</si>
  <si>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</si>
  <si>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</si>
  <si>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</si>
  <si>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</si>
  <si>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</si>
  <si>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</si>
  <si>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</si>
  <si>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</si>
  <si>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</si>
  <si>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</si>
  <si>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</si>
  <si>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</si>
  <si>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</si>
  <si>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</si>
  <si>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</si>
  <si>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</si>
  <si>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</si>
  <si>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</si>
  <si>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</si>
  <si>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</si>
  <si>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</si>
  <si>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</si>
  <si>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</si>
  <si>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</si>
  <si>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</si>
  <si>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</si>
  <si>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</si>
  <si>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</si>
  <si>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</si>
  <si>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</si>
  <si>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</si>
  <si>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</si>
  <si>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</si>
  <si>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</si>
  <si>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</si>
  <si>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</si>
  <si>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</si>
  <si>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</si>
  <si>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</si>
  <si>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</si>
  <si>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</si>
  <si>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</si>
  <si>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</si>
  <si>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</si>
  <si>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</si>
  <si>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</si>
  <si>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</si>
  <si>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</si>
  <si>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</si>
  <si>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</si>
  <si>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</si>
  <si>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</si>
  <si>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</si>
  <si>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</si>
  <si>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</si>
  <si>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</si>
  <si>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</si>
  <si>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</si>
  <si>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</si>
  <si>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</si>
  <si>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</si>
  <si>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</si>
  <si>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</si>
  <si>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</si>
  <si>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</si>
  <si>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</si>
  <si>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</si>
  <si>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</si>
  <si>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</si>
  <si>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</si>
  <si>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</si>
  <si>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</si>
  <si>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</si>
  <si>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</si>
  <si>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</si>
  <si>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</si>
  <si>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</si>
  <si>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</si>
  <si>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</si>
  <si>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</si>
  <si>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</si>
  <si>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</si>
  <si>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</si>
  <si>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</si>
  <si>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</si>
  <si>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</si>
  <si>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</si>
  <si>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</si>
  <si>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</si>
  <si>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</si>
  <si>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</si>
  <si>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</si>
  <si>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</si>
  <si>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</si>
  <si>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</si>
  <si>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</si>
  <si>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</si>
  <si>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</si>
  <si>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</si>
  <si>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</si>
  <si>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</si>
  <si>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</si>
  <si>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</si>
  <si>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</si>
  <si>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</si>
  <si>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</si>
  <si>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</si>
  <si>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</si>
  <si>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</si>
  <si>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</si>
  <si>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</si>
  <si>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</si>
  <si>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</si>
  <si>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</si>
  <si>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</si>
  <si>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</si>
  <si>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</si>
  <si>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</si>
  <si>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</si>
  <si>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</si>
  <si>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</si>
  <si>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</si>
  <si>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</si>
  <si>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</si>
  <si>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</si>
  <si>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</si>
  <si>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</si>
  <si>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</si>
  <si>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</si>
  <si>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</si>
  <si>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</si>
  <si>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</si>
  <si>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</si>
  <si>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</si>
  <si>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</si>
  <si>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</si>
  <si>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</si>
  <si>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</si>
  <si>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</si>
  <si>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</si>
  <si>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</si>
  <si>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</si>
  <si>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</si>
  <si>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</si>
  <si>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</si>
  <si>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</si>
  <si>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</si>
  <si>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</si>
  <si>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</si>
  <si>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</si>
  <si>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</si>
  <si>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</si>
  <si>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</si>
  <si>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</si>
  <si>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</si>
  <si>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</si>
  <si>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</si>
  <si>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</si>
  <si>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</si>
  <si>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</si>
  <si>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</si>
  <si>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</si>
  <si>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</si>
  <si>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</si>
  <si>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</si>
  <si>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</si>
  <si>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</si>
  <si>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</si>
  <si>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</si>
  <si>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</si>
  <si>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</si>
  <si>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</si>
  <si>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</si>
  <si>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</si>
  <si>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</si>
  <si>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</si>
  <si>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</si>
  <si>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</si>
  <si>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</si>
  <si>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</si>
  <si>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</si>
  <si>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</si>
  <si>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</si>
  <si>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</si>
  <si>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</si>
  <si>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</si>
  <si>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</si>
  <si>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</si>
  <si>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</si>
  <si>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</si>
  <si>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</si>
  <si>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</si>
  <si>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</si>
  <si>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</si>
  <si>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</si>
  <si>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</si>
  <si>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</si>
  <si>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</si>
  <si>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</si>
  <si>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</si>
  <si>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</si>
  <si>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</si>
  <si>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</si>
  <si>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</si>
  <si>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</si>
  <si>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</si>
  <si>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</si>
  <si>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</si>
  <si>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</si>
  <si>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</si>
  <si>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</si>
  <si>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</si>
  <si>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</si>
  <si>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</si>
  <si>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</si>
  <si>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</si>
  <si>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</si>
  <si>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</si>
  <si>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</si>
  <si>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</si>
  <si>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</si>
  <si>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</si>
  <si>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</si>
  <si>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</si>
  <si>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</si>
  <si>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</si>
  <si>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</si>
  <si>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</si>
  <si>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</si>
  <si>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</si>
  <si>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</si>
  <si>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</si>
  <si>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</si>
  <si>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</si>
  <si>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</si>
  <si>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</si>
  <si>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</si>
  <si>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</si>
  <si>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</si>
  <si>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</si>
  <si>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</si>
  <si>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</si>
  <si>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</si>
  <si>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</si>
  <si>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</si>
  <si>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</si>
  <si>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</si>
  <si>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</si>
  <si>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</si>
  <si>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</si>
  <si>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</si>
  <si>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</si>
  <si>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</si>
  <si>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</si>
  <si>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</si>
  <si>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</si>
  <si>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</si>
  <si>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</si>
  <si>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</si>
  <si>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</si>
  <si>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</si>
  <si>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</si>
  <si>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</si>
  <si>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</si>
  <si>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</si>
  <si>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</si>
  <si>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</si>
  <si>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</si>
  <si>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</si>
  <si>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</si>
  <si>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</si>
  <si>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</si>
  <si>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</si>
  <si>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</si>
  <si>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</si>
  <si>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</si>
  <si>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</si>
  <si>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</si>
  <si>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</si>
  <si>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</si>
  <si>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</si>
  <si>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</si>
  <si>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</si>
  <si>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</si>
  <si>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</si>
  <si>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</si>
  <si>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</si>
  <si>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</si>
  <si>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</si>
  <si>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</si>
  <si>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</si>
  <si>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</si>
  <si>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</si>
  <si>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</si>
  <si>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</si>
  <si>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</si>
  <si>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</si>
  <si>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</si>
  <si>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</si>
  <si>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</si>
  <si>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</si>
  <si>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</si>
  <si>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</si>
  <si>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</si>
  <si>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</si>
  <si>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</si>
  <si>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</si>
  <si>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</si>
  <si>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</si>
  <si>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</si>
  <si>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</si>
  <si>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</si>
  <si>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</si>
  <si>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</si>
  <si>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</si>
  <si>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</si>
  <si>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</si>
  <si>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</si>
  <si>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</si>
  <si>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</si>
  <si>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</si>
  <si>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</si>
  <si>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</si>
  <si>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</si>
  <si>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</si>
  <si>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</si>
  <si>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</si>
  <si>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</si>
  <si>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</si>
  <si>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</si>
  <si>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</si>
  <si>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</si>
  <si>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</si>
  <si>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</si>
  <si>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</si>
  <si>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</si>
  <si>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</si>
  <si>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</si>
  <si>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</si>
  <si>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</si>
  <si>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</si>
  <si>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</si>
  <si>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</si>
  <si>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</si>
  <si>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</si>
  <si>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</si>
  <si>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</si>
  <si>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</si>
  <si>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</si>
  <si>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</si>
  <si>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</si>
  <si>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</si>
  <si>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</si>
  <si>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</si>
  <si>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</si>
  <si>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</si>
  <si>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</si>
  <si>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</si>
  <si>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</si>
  <si>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</si>
  <si>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</si>
  <si>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</si>
  <si>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</si>
  <si>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</si>
  <si>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</si>
  <si>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</si>
  <si>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</si>
  <si>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</si>
  <si>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</si>
  <si>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</si>
  <si>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</si>
  <si>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</si>
  <si>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</si>
  <si>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</si>
  <si>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</si>
  <si>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</si>
  <si>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</si>
  <si>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</si>
  <si>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</si>
  <si>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</si>
  <si>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</si>
  <si>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</si>
  <si>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</si>
  <si>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</si>
  <si>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</si>
  <si>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</si>
  <si>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</si>
  <si>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</si>
  <si>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</si>
  <si>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</si>
  <si>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</si>
  <si>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</si>
  <si>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</si>
  <si>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</si>
  <si>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</si>
  <si>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</si>
  <si>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</si>
  <si>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</si>
  <si>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</si>
  <si>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</si>
  <si>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</si>
  <si>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</si>
  <si>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</si>
  <si>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</si>
  <si>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</si>
  <si>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</si>
  <si>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</si>
  <si>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</si>
  <si>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</si>
  <si>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</si>
  <si>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</si>
  <si>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</si>
  <si>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</si>
  <si>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</si>
  <si>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</si>
  <si>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</si>
  <si>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</si>
  <si>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</si>
  <si>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</si>
  <si>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</si>
  <si>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</si>
  <si>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</si>
  <si>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</si>
  <si>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</si>
  <si>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</si>
  <si>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</si>
  <si>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</si>
  <si>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</si>
  <si>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</si>
  <si>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</si>
  <si>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</si>
  <si>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</si>
  <si>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</si>
  <si>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</si>
  <si>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</si>
  <si>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</si>
  <si>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</si>
  <si>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</si>
  <si>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</si>
  <si>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</si>
  <si>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</si>
  <si>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</si>
  <si>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</si>
  <si>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</si>
  <si>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</si>
  <si>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</si>
  <si>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</si>
  <si>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</si>
  <si>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</si>
  <si>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</si>
  <si>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</si>
  <si>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</si>
  <si>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</si>
  <si>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</si>
  <si>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</si>
  <si>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</si>
  <si>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</si>
  <si>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</si>
  <si>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</si>
  <si>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</si>
  <si>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</si>
  <si>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</si>
  <si>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</si>
  <si>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</si>
  <si>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</si>
  <si>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</si>
  <si>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</si>
  <si>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</si>
  <si>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</si>
  <si>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</si>
  <si>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</si>
  <si>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</si>
  <si>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</si>
  <si>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</si>
  <si>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</si>
  <si>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</si>
  <si>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</si>
  <si>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</si>
  <si>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</si>
  <si>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</si>
  <si>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</si>
  <si>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</si>
  <si>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</si>
  <si>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</si>
  <si>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</si>
  <si>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</si>
  <si>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</si>
  <si>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</si>
  <si>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</si>
  <si>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</si>
  <si>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</si>
  <si>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</si>
  <si>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</si>
  <si>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</si>
  <si>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</si>
  <si>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</si>
  <si>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</si>
  <si>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</si>
  <si>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</si>
  <si>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</si>
  <si>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</si>
  <si>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</si>
  <si>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</si>
  <si>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</si>
  <si>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</si>
  <si>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</si>
  <si>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</si>
  <si>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</si>
  <si>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</si>
  <si>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</si>
  <si>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</si>
  <si>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</si>
  <si>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</si>
  <si>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</si>
  <si>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</si>
  <si>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</si>
  <si>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</si>
  <si>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</si>
  <si>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</si>
  <si>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</si>
  <si>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</si>
  <si>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</si>
  <si>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</si>
  <si>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</si>
  <si>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</si>
  <si>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</si>
  <si>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</si>
  <si>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</si>
  <si>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</si>
  <si>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</si>
  <si>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</si>
  <si>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</si>
  <si>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</si>
  <si>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</si>
  <si>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</si>
  <si>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</si>
  <si>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</si>
  <si>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</si>
  <si>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</si>
  <si>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</si>
  <si>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</si>
  <si>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</si>
  <si>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</si>
  <si>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</si>
  <si>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</si>
  <si>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</si>
  <si>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</si>
  <si>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</si>
  <si>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</si>
  <si>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</si>
  <si>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</si>
  <si>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</si>
  <si>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</si>
  <si>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</si>
  <si>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</si>
  <si>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</si>
  <si>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</si>
  <si>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</si>
  <si>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</si>
  <si>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</si>
  <si>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</si>
  <si>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</si>
  <si>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</si>
  <si>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</si>
  <si>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</si>
  <si>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</si>
  <si>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</si>
  <si>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</si>
  <si>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</si>
  <si>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</si>
  <si>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</si>
  <si>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</si>
  <si>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</si>
  <si>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</si>
  <si>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</si>
  <si>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</si>
  <si>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</si>
  <si>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</si>
  <si>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</si>
  <si>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</si>
  <si>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</si>
  <si>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</si>
  <si>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</si>
  <si>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</si>
  <si>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</si>
  <si>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</si>
  <si>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</si>
  <si>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</si>
  <si>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</si>
  <si>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</si>
  <si>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</si>
  <si>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</si>
  <si>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</si>
  <si>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</si>
  <si>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</si>
  <si>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</si>
  <si>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</si>
  <si>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</si>
  <si>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</si>
  <si>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</si>
  <si>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</si>
  <si>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</si>
  <si>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</si>
  <si>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</si>
  <si>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</si>
  <si>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</si>
  <si>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</si>
  <si>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</si>
  <si>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</si>
  <si>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</si>
  <si>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</si>
  <si>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</si>
  <si>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</si>
  <si>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</si>
  <si>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</si>
  <si>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</si>
  <si>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</si>
  <si>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</si>
  <si>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</si>
  <si>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</si>
  <si>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</si>
  <si>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</si>
  <si>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</si>
  <si>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</si>
  <si>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</si>
  <si>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</si>
  <si>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</si>
  <si>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</si>
  <si>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</si>
  <si>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</si>
  <si>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</si>
  <si>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</si>
  <si>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</si>
  <si>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</si>
  <si>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</si>
  <si>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</si>
  <si>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</si>
  <si>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</si>
  <si>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</si>
  <si>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</si>
  <si>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</si>
  <si>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</si>
  <si>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</si>
  <si>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</si>
  <si>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</si>
  <si>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</si>
  <si>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</si>
  <si>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</si>
  <si>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</si>
  <si>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</si>
  <si>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</si>
  <si>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</si>
  <si>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</si>
  <si>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</si>
  <si>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</si>
  <si>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</si>
  <si>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</si>
  <si>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</si>
  <si>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</si>
  <si>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</si>
  <si>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</si>
  <si>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</si>
  <si>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</si>
  <si>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</si>
  <si>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</si>
  <si>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</si>
  <si>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</si>
  <si>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</si>
  <si>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</si>
  <si>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</si>
  <si>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</si>
  <si>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</si>
  <si>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</si>
  <si>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</si>
  <si>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</si>
  <si>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</si>
  <si>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</si>
  <si>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</si>
  <si>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</si>
  <si>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</si>
  <si>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</si>
  <si>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</si>
  <si>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</si>
  <si>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</si>
  <si>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</si>
  <si>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</si>
  <si>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</si>
  <si>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</si>
  <si>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</si>
  <si>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</si>
  <si>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</si>
  <si>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</si>
  <si>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</si>
  <si>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</si>
  <si>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</si>
  <si>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</si>
  <si>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</si>
  <si>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</si>
  <si>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</si>
  <si>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</si>
  <si>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</si>
  <si>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</si>
  <si>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</si>
  <si>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</si>
  <si>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</si>
  <si>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</si>
  <si>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</si>
  <si>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</si>
  <si>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</si>
  <si>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</si>
  <si>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</si>
  <si>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</si>
  <si>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</si>
  <si>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</si>
  <si>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</si>
  <si>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</si>
  <si>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</si>
  <si>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</si>
  <si>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</si>
  <si>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</si>
  <si>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</si>
  <si>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</si>
  <si>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</si>
  <si>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</si>
  <si>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</si>
  <si>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</si>
  <si>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</si>
  <si>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</si>
  <si>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</si>
  <si>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</si>
  <si>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</si>
  <si>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</si>
  <si>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</si>
  <si>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</si>
  <si>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</si>
  <si>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</si>
  <si>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</si>
  <si>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</si>
  <si>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</si>
  <si>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</si>
  <si>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</si>
  <si>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</si>
  <si>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</si>
  <si>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</si>
  <si>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</si>
  <si>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</si>
  <si>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</si>
  <si>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</si>
  <si>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</si>
  <si>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</si>
  <si>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</si>
  <si>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</si>
  <si>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</si>
  <si>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</si>
  <si>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</si>
  <si>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</si>
  <si>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</si>
  <si>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</si>
  <si>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</si>
  <si>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</si>
  <si>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</si>
  <si>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</si>
  <si>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</si>
  <si>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</si>
  <si>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</si>
  <si>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</si>
  <si>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</si>
  <si>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</si>
  <si>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</si>
  <si>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</si>
  <si>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</si>
  <si>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</si>
  <si>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</si>
  <si>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</si>
  <si>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</si>
  <si>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</si>
  <si>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</si>
  <si>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</si>
  <si>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</si>
  <si>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</si>
  <si>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</si>
  <si>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</si>
  <si>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</si>
  <si>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</si>
  <si>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</si>
  <si>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</si>
  <si>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</si>
  <si>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</si>
  <si>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</si>
  <si>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</si>
  <si>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</si>
  <si>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</si>
  <si>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</si>
  <si>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</si>
  <si>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</si>
  <si>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</si>
  <si>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</si>
  <si>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</si>
  <si>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</si>
  <si>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</si>
  <si>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</si>
  <si>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</si>
  <si>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</si>
  <si>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</si>
  <si>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</si>
  <si>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</si>
  <si>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</si>
  <si>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</si>
  <si>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</si>
  <si>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</si>
  <si>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</si>
  <si>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</si>
  <si>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</si>
  <si>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</si>
  <si>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</si>
  <si>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</si>
  <si>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</si>
  <si>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</si>
  <si>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</si>
  <si>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</si>
  <si>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</si>
  <si>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</si>
  <si>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</si>
  <si>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</si>
  <si>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</si>
  <si>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</si>
  <si>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</si>
  <si>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</si>
  <si>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</si>
  <si>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</si>
  <si>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</si>
  <si>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</si>
  <si>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</si>
  <si>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</si>
  <si>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</si>
  <si>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</si>
  <si>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</si>
  <si>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</si>
  <si>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</si>
  <si>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</si>
  <si>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</si>
  <si>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</si>
  <si>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</si>
  <si>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</si>
  <si>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</si>
  <si>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</si>
  <si>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</si>
  <si>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</si>
  <si>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</si>
  <si>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</si>
  <si>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</si>
  <si>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</si>
  <si>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</si>
  <si>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</si>
  <si>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</si>
  <si>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</si>
  <si>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</si>
  <si>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</si>
  <si>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</si>
  <si>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</si>
  <si>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</si>
  <si>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</si>
  <si>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</si>
  <si>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</si>
  <si>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</si>
  <si>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</si>
  <si>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</si>
  <si>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</si>
  <si>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</si>
  <si>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</si>
  <si>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</si>
  <si>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</si>
  <si>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</si>
  <si>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</si>
  <si>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</si>
  <si>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</si>
  <si>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</si>
  <si>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</si>
  <si>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</si>
  <si>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</si>
  <si>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</si>
  <si>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</si>
  <si>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</si>
  <si>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</si>
  <si>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</si>
  <si>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</si>
  <si>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</si>
  <si>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</si>
  <si>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</si>
  <si>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</si>
  <si>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</si>
  <si>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</si>
  <si>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</si>
  <si>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</si>
  <si>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</si>
  <si>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</si>
  <si>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</si>
  <si>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</si>
  <si>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</si>
  <si>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</si>
  <si>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</si>
  <si>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</si>
  <si>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</si>
  <si>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</si>
  <si>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</si>
  <si>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</si>
  <si>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</si>
  <si>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</si>
  <si>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</si>
  <si>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</si>
  <si>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</si>
  <si>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</si>
  <si>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</si>
  <si>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</si>
  <si>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</si>
  <si>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</si>
  <si>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</si>
  <si>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</si>
  <si>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</si>
  <si>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</si>
  <si>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</si>
  <si>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</si>
  <si>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</si>
  <si>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</si>
  <si>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</si>
  <si>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</si>
  <si>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</si>
  <si>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</si>
  <si>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</si>
  <si>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</si>
  <si>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</si>
  <si>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</si>
  <si>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</si>
  <si>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</si>
  <si>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</si>
  <si>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</si>
  <si>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</si>
  <si>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</si>
  <si>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</si>
  <si>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</si>
  <si>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</si>
  <si>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</si>
  <si>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</si>
  <si>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</si>
  <si>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</si>
  <si>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</si>
  <si>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</si>
  <si>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</si>
  <si>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</si>
  <si>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</si>
  <si>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</si>
  <si>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</si>
  <si>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</si>
  <si>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</si>
  <si>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</si>
  <si>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</si>
  <si>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</si>
  <si>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</si>
  <si>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</si>
  <si>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</si>
  <si>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</si>
  <si>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</si>
  <si>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</si>
  <si>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</si>
  <si>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</si>
  <si>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</si>
  <si>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</si>
  <si>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</si>
  <si>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</si>
  <si>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</si>
  <si>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</si>
  <si>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</si>
  <si>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</si>
  <si>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</si>
  <si>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</si>
  <si>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</si>
  <si>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</si>
  <si>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</si>
  <si>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</si>
  <si>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</si>
  <si>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</si>
  <si>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</si>
  <si>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</si>
  <si>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</si>
  <si>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</si>
  <si>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</si>
  <si>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</si>
  <si>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</si>
  <si>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</si>
  <si>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</si>
  <si>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</si>
  <si>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</si>
  <si>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</si>
  <si>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</si>
  <si>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</si>
  <si>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</si>
  <si>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</si>
  <si>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</si>
  <si>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</si>
  <si>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</si>
  <si>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</si>
  <si>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</si>
  <si>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</si>
  <si>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</si>
  <si>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</si>
  <si>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</si>
  <si>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</si>
  <si>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</si>
  <si>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</si>
  <si>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</si>
  <si>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</si>
  <si>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</si>
  <si>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</si>
  <si>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</si>
  <si>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</si>
  <si>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</si>
  <si>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</si>
  <si>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</si>
  <si>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</si>
  <si>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</si>
  <si>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</si>
  <si>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</si>
  <si>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</si>
  <si>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</si>
  <si>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</si>
  <si>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</si>
  <si>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</si>
  <si>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</si>
  <si>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</si>
  <si>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</si>
  <si>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</si>
  <si>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</si>
  <si>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</si>
  <si>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</si>
  <si>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</si>
  <si>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</si>
  <si>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</si>
  <si>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</si>
  <si>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</si>
  <si>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</si>
  <si>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</si>
  <si>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</si>
  <si>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</si>
  <si>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</si>
  <si>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</si>
  <si>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</si>
  <si>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</si>
  <si>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</si>
  <si>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</si>
  <si>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</si>
  <si>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</si>
  <si>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</si>
  <si>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</si>
  <si>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</si>
  <si>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</si>
  <si>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</si>
  <si>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</si>
  <si>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</si>
  <si>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</si>
  <si>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</si>
  <si>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</si>
  <si>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</si>
  <si>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</si>
  <si>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</si>
  <si>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</si>
  <si>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</si>
  <si>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</si>
  <si>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</si>
  <si>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</si>
  <si>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</si>
  <si>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</si>
  <si>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</si>
  <si>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</si>
  <si>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</si>
  <si>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</si>
  <si>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</si>
  <si>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</si>
  <si>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</si>
  <si>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</si>
  <si>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</si>
  <si>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</si>
  <si>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</si>
  <si>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</si>
  <si>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</si>
  <si>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</si>
  <si>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</si>
  <si>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</si>
  <si>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</si>
  <si>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</si>
  <si>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</si>
  <si>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</si>
  <si>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</si>
  <si>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</si>
  <si>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</si>
  <si>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</si>
  <si>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</si>
  <si>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</si>
  <si>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</si>
  <si>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</si>
  <si>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</si>
  <si>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</si>
  <si>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</si>
  <si>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</si>
  <si>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</si>
  <si>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</si>
  <si>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</si>
  <si>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</si>
  <si>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</si>
  <si>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</si>
  <si>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</si>
  <si>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</si>
  <si>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</si>
  <si>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</si>
  <si>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</si>
  <si>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</si>
  <si>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</si>
  <si>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</si>
  <si>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</si>
  <si>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</si>
  <si>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</si>
  <si>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</si>
  <si>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</si>
  <si>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</si>
  <si>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</si>
  <si>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</si>
  <si>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</si>
  <si>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</si>
  <si>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</si>
  <si>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</si>
  <si>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</si>
  <si>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</si>
  <si>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</si>
  <si>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</si>
  <si>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</si>
  <si>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</si>
  <si>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</si>
  <si>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</si>
  <si>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</si>
  <si>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</si>
  <si>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</si>
  <si>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</si>
  <si>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</si>
  <si>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</si>
  <si>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</si>
  <si>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</si>
  <si>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</si>
  <si>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</si>
  <si>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</si>
  <si>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</si>
  <si>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</si>
  <si>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</si>
  <si>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</si>
  <si>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</si>
  <si>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</si>
  <si>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</si>
  <si>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</si>
  <si>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</si>
  <si>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</si>
  <si>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</si>
  <si>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</si>
  <si>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</si>
  <si>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</si>
  <si>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</si>
  <si>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</si>
  <si>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</si>
  <si>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</si>
  <si>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</si>
  <si>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</si>
  <si>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</si>
  <si>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</si>
  <si>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</si>
  <si>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</si>
  <si>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</si>
  <si>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</si>
  <si>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</si>
  <si>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</si>
  <si>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</si>
  <si>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</si>
  <si>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</si>
  <si>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</si>
  <si>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</si>
  <si>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</si>
  <si>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</si>
  <si>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</si>
  <si>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</si>
  <si>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</si>
  <si>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</si>
  <si>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</si>
  <si>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</si>
  <si>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</si>
  <si>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</si>
  <si>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</si>
  <si>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</si>
  <si>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</si>
  <si>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</si>
  <si>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</si>
  <si>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</si>
  <si>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</si>
  <si>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</si>
  <si>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</si>
  <si>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</si>
  <si>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</si>
  <si>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</si>
  <si>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</si>
  <si>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</si>
  <si>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</si>
  <si>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</si>
  <si>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</si>
  <si>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</si>
  <si>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</si>
  <si>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</si>
  <si>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</si>
  <si>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</si>
  <si>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</si>
  <si>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</si>
  <si>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</si>
  <si>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</si>
  <si>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</si>
  <si>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</si>
  <si>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</si>
  <si>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</si>
  <si>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</si>
  <si>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</si>
  <si>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</si>
  <si>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</si>
  <si>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</si>
  <si>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</si>
  <si>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</si>
  <si>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</si>
  <si>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</si>
  <si>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</si>
  <si>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</si>
  <si>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</si>
  <si>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</si>
  <si>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</si>
  <si>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</si>
  <si>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</si>
  <si>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</si>
  <si>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</si>
  <si>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</si>
  <si>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</si>
  <si>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</si>
  <si>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</si>
  <si>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</si>
  <si>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</si>
  <si>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</si>
  <si>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</si>
  <si>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</si>
  <si>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</si>
  <si>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</si>
  <si>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</si>
  <si>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</si>
  <si>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</si>
  <si>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</si>
  <si>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</si>
  <si>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</si>
  <si>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</si>
  <si>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</si>
  <si>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</si>
  <si>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</si>
  <si>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</si>
  <si>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</si>
  <si>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</si>
  <si>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</si>
  <si>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</si>
  <si>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</si>
  <si>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</si>
  <si>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</si>
  <si>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</si>
  <si>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</si>
  <si>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</si>
  <si>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</si>
  <si>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</si>
  <si>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</si>
  <si>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</si>
  <si>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</si>
  <si>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</si>
  <si>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</si>
  <si>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</si>
  <si>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</si>
  <si>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</si>
  <si>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</si>
  <si>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LAMPADA QLUZ LED 15W BIV 1X10UND</t>
  </si>
  <si>
    <t xml:space="preserve">BISC.RECH. ATREVIDOS NAPOLITANO 90G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</si>
  <si>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</si>
  <si>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</si>
  <si>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</si>
  <si>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</si>
  <si>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</si>
  <si>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</si>
  <si>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</si>
  <si>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</si>
  <si>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</si>
  <si>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</si>
  <si>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</si>
  <si>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</si>
  <si>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</si>
  <si>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</si>
  <si>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</si>
  <si>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</si>
  <si>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</si>
  <si>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</si>
  <si>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</si>
  <si>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</si>
  <si>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</si>
  <si>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</si>
  <si>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</si>
  <si>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</si>
  <si>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</si>
  <si>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</si>
  <si>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</si>
  <si>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</si>
  <si>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</si>
  <si>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</si>
  <si>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</si>
  <si>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</si>
  <si>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</si>
  <si>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</si>
  <si>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</si>
  <si>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</si>
  <si>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</si>
  <si>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</si>
  <si>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</si>
  <si>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</si>
  <si>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</si>
  <si>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</si>
  <si>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</si>
  <si>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</si>
  <si>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</si>
  <si>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</si>
  <si>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</si>
  <si>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</si>
  <si>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</si>
  <si>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</si>
  <si>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</si>
  <si>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</si>
  <si>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</si>
  <si>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</si>
  <si>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</si>
  <si>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</si>
  <si>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</si>
  <si>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</si>
  <si>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</si>
  <si>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</si>
  <si>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</si>
  <si>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</si>
  <si>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</si>
  <si>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</si>
  <si>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</si>
  <si>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</si>
  <si>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</si>
  <si>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</si>
  <si>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</si>
  <si>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</si>
  <si>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</si>
  <si>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</si>
  <si>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</si>
  <si>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</si>
  <si>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</si>
  <si>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</si>
  <si>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</si>
  <si>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</si>
  <si>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</si>
  <si>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</si>
  <si>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</si>
  <si>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</si>
  <si>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</si>
  <si>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</si>
  <si>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</si>
  <si>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</si>
  <si>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</si>
  <si>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</si>
  <si>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</si>
  <si>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</si>
  <si>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</si>
  <si>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</si>
  <si>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</si>
  <si>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</si>
  <si>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</si>
  <si>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</si>
  <si>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</si>
  <si>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</si>
  <si>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</si>
  <si>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</si>
  <si>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</si>
  <si>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</si>
  <si>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</si>
  <si>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</si>
  <si>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</si>
  <si>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</si>
  <si>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</si>
  <si>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</si>
  <si>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</si>
  <si>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</si>
  <si>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</si>
  <si>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</si>
  <si>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</si>
  <si>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</si>
  <si>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</si>
  <si>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</si>
  <si>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</si>
  <si>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</si>
  <si>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</si>
  <si>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</si>
  <si>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</si>
  <si>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</si>
  <si>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</si>
  <si>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</si>
  <si>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</si>
  <si>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</si>
  <si>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</si>
  <si>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</si>
  <si>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</si>
  <si>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</si>
  <si>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</si>
  <si>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</si>
  <si>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</si>
  <si>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</si>
  <si>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</si>
  <si>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</si>
  <si>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</si>
  <si>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</si>
  <si>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</si>
  <si>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</si>
  <si>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</si>
  <si>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</si>
  <si>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</si>
  <si>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</si>
  <si>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</si>
  <si>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</si>
  <si>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</si>
  <si>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</si>
  <si>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</si>
  <si>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</si>
  <si>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</si>
  <si>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</si>
  <si>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</si>
  <si>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</si>
  <si>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</si>
  <si>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</si>
  <si>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</si>
  <si>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</si>
  <si>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</si>
  <si>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</si>
  <si>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</si>
  <si>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</si>
  <si>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</si>
  <si>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</si>
  <si>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</si>
  <si>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</si>
  <si>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</si>
  <si>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</si>
  <si>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</si>
  <si>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</si>
  <si>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</si>
  <si>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</si>
  <si>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</si>
  <si>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</si>
  <si>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</si>
  <si>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</si>
  <si>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</si>
  <si>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</si>
  <si>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</si>
  <si>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</si>
  <si>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</si>
  <si>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</si>
  <si>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</si>
  <si>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</si>
  <si>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</si>
  <si>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</si>
  <si>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</si>
  <si>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</si>
  <si>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</si>
  <si>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</si>
  <si>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</si>
  <si>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</si>
  <si>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</si>
  <si>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</si>
  <si>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</si>
  <si>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</si>
  <si>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</si>
  <si>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</si>
  <si>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</si>
  <si>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</si>
  <si>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</si>
  <si>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</si>
  <si>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</si>
  <si>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</si>
  <si>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</si>
  <si>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</si>
  <si>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</si>
  <si>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</si>
  <si>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</si>
  <si>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</si>
  <si>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</si>
  <si>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</si>
  <si>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</si>
  <si>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</si>
  <si>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</si>
  <si>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</si>
  <si>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</si>
  <si>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</si>
  <si>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</si>
  <si>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</si>
  <si>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</si>
  <si>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</si>
  <si>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</si>
  <si>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</si>
  <si>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</si>
  <si>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</si>
  <si>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</si>
  <si>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</si>
  <si>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</si>
  <si>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</si>
  <si>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</si>
  <si>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</si>
  <si>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</si>
  <si>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</si>
  <si>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</si>
  <si>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</si>
  <si>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</si>
  <si>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</si>
  <si>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</si>
  <si>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</si>
  <si>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</si>
  <si>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</si>
  <si>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</si>
  <si>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</si>
  <si>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</si>
  <si>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</si>
  <si>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</si>
  <si>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</si>
  <si>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</si>
  <si>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</si>
  <si>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</si>
  <si>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</si>
  <si>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</si>
  <si>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</si>
  <si>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</si>
  <si>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</si>
  <si>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</si>
  <si>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</si>
  <si>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</si>
  <si>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</si>
  <si>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</si>
  <si>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</si>
  <si>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</si>
  <si>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</si>
  <si>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</si>
  <si>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</si>
  <si>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</si>
  <si>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</si>
  <si>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</si>
  <si>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</si>
  <si>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</si>
  <si>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</si>
  <si>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</si>
  <si>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</si>
  <si>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</si>
  <si>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</si>
  <si>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</si>
  <si>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</si>
  <si>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</si>
  <si>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</si>
  <si>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</si>
  <si>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</si>
  <si>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</si>
  <si>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</si>
  <si>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</si>
  <si>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</si>
  <si>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</si>
  <si>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</si>
  <si>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</si>
  <si>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</si>
  <si>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</si>
  <si>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</si>
  <si>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</si>
  <si>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</si>
  <si>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</si>
  <si>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</si>
  <si>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</si>
  <si>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</si>
  <si>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</si>
  <si>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</si>
  <si>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</si>
  <si>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</si>
  <si>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</si>
  <si>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</si>
  <si>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</si>
  <si>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</si>
  <si>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</si>
  <si>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</si>
  <si>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</si>
  <si>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</si>
  <si>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</si>
  <si>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</si>
  <si>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</si>
  <si>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</si>
  <si>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</si>
  <si>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</si>
  <si>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</si>
  <si>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</si>
  <si>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</si>
  <si>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</si>
  <si>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</si>
  <si>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</si>
  <si>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</si>
  <si>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</si>
  <si>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</si>
  <si>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</si>
  <si>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</si>
  <si>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</si>
  <si>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</si>
  <si>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</si>
  <si>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</si>
  <si>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</si>
  <si>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</si>
  <si>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</si>
  <si>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</si>
  <si>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</si>
  <si>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</si>
  <si>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</si>
  <si>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</si>
  <si>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</si>
  <si>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</si>
  <si>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</si>
  <si>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</si>
  <si>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</si>
  <si>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</si>
  <si>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</si>
  <si>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</si>
  <si>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</si>
  <si>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</si>
  <si>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</si>
  <si>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</si>
  <si>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</si>
  <si>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</si>
  <si>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</si>
  <si>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</si>
  <si>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</si>
  <si>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</si>
  <si>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</si>
  <si>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</si>
  <si>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</si>
  <si>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</si>
  <si>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</si>
  <si>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</si>
  <si>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</si>
  <si>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</si>
  <si>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</si>
  <si>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</si>
  <si>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</si>
  <si>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</si>
  <si>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</si>
  <si>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</si>
  <si>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</si>
  <si>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</si>
  <si>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</si>
  <si>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</si>
  <si>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</si>
  <si>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</si>
  <si>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</si>
  <si>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</si>
  <si>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</si>
  <si>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</si>
  <si>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</si>
  <si>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</si>
  <si>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</si>
  <si>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</si>
  <si>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</si>
  <si>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</si>
  <si>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</si>
  <si>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</si>
  <si>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</si>
  <si>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</si>
  <si>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</si>
  <si>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</si>
  <si>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</si>
  <si>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</si>
  <si>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</si>
  <si>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</si>
  <si>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</si>
  <si>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</si>
  <si>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</si>
  <si>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</si>
  <si>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</si>
  <si>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</si>
  <si>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</si>
  <si>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</si>
  <si>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</si>
  <si>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</si>
  <si>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</si>
  <si>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</si>
  <si>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</si>
  <si>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</si>
  <si>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</si>
  <si>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</si>
  <si>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</si>
  <si>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</si>
  <si>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</si>
  <si>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</si>
  <si>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</si>
  <si>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</si>
  <si>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</si>
  <si>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</si>
  <si>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</si>
  <si>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</si>
  <si>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</si>
  <si>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</si>
  <si>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</si>
  <si>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</si>
  <si>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</si>
  <si>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</si>
  <si>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</si>
  <si>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</si>
  <si>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</si>
  <si>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</si>
  <si>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</si>
  <si>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</si>
  <si>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</si>
  <si>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</si>
  <si>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</si>
  <si>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</si>
  <si>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</si>
  <si>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</si>
  <si>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</si>
  <si>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</si>
  <si>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</si>
  <si>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</si>
  <si>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</si>
  <si>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</si>
  <si>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</si>
  <si>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</si>
  <si>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</si>
  <si>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</si>
  <si>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</si>
  <si>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</si>
  <si>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</si>
  <si>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</si>
  <si>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</si>
  <si>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</si>
  <si>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</si>
  <si>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</si>
  <si>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</si>
  <si>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</si>
  <si>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</si>
  <si>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</si>
  <si>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</si>
  <si>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</si>
  <si>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</si>
  <si>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</si>
  <si>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</si>
  <si>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</si>
  <si>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</si>
  <si>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</si>
  <si>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</si>
  <si>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</si>
  <si>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</si>
  <si>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</si>
  <si>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</si>
  <si>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</si>
  <si>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</si>
  <si>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</si>
  <si>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</si>
  <si>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</si>
  <si>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</si>
  <si>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</si>
  <si>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</si>
  <si>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</si>
  <si>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</si>
  <si>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</si>
  <si>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</si>
  <si>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</si>
  <si>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</si>
  <si>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</si>
  <si>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</si>
  <si>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</si>
  <si>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</si>
  <si>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</si>
  <si>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</si>
  <si>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</si>
  <si>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</si>
  <si>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</si>
  <si>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</si>
  <si>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</si>
  <si>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</si>
  <si>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</si>
  <si>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</si>
  <si>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</si>
  <si>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</si>
  <si>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</si>
  <si>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</si>
  <si>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</si>
  <si>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</si>
  <si>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</si>
  <si>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</si>
  <si>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</si>
  <si>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</si>
  <si>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</si>
  <si>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</si>
  <si>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</si>
  <si>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</si>
  <si>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</si>
  <si>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</si>
  <si>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</si>
  <si>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</si>
  <si>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</si>
  <si>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</si>
  <si>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</si>
  <si>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</si>
  <si>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</si>
  <si>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</si>
  <si>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</si>
  <si>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</si>
  <si>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</si>
  <si>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</si>
  <si>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</si>
  <si>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</si>
  <si>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</si>
  <si>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</si>
  <si>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</si>
  <si>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</si>
  <si>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</si>
  <si>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</si>
  <si>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</si>
  <si>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</si>
  <si>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</si>
  <si>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</si>
  <si>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</si>
  <si>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</si>
  <si>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</si>
  <si>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</si>
  <si>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</si>
  <si>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</si>
  <si>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</si>
  <si>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</si>
  <si>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</si>
  <si>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</si>
  <si>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</si>
  <si>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</si>
  <si>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</si>
  <si>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</si>
  <si>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BEB.LACT.CAPP 3CR260</t>
  </si>
  <si>
    <t xml:space="preserve">CAPPUC 3 COR CHO260M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</si>
  <si>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</si>
  <si>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</si>
  <si>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</si>
  <si>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</si>
  <si>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</si>
  <si>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</si>
  <si>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</si>
  <si>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</si>
  <si>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</si>
  <si>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</si>
  <si>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</si>
  <si>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</si>
  <si>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</si>
  <si>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</si>
  <si>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</si>
  <si>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</si>
  <si>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</si>
  <si>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</si>
  <si>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</si>
  <si>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</si>
  <si>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</si>
  <si>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</si>
  <si>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</si>
  <si>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</si>
  <si>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</si>
  <si>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</si>
  <si>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</si>
  <si>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</si>
  <si>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</si>
  <si>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</si>
  <si>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</si>
  <si>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</si>
  <si>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</si>
  <si>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</si>
  <si>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</si>
  <si>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</si>
  <si>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</si>
  <si>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</si>
  <si>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</si>
  <si>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</si>
  <si>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</si>
  <si>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</si>
  <si>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</si>
  <si>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</si>
  <si>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</si>
  <si>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</si>
  <si>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</si>
  <si>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</si>
  <si>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</si>
  <si>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</si>
  <si>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</si>
  <si>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</si>
  <si>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</si>
  <si>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</si>
  <si>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</si>
  <si>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</si>
  <si>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</si>
  <si>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</si>
  <si>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</si>
  <si>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</si>
  <si>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</si>
  <si>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</si>
  <si>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</si>
  <si>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</si>
  <si>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</si>
  <si>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</si>
  <si>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</si>
  <si>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</si>
  <si>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</si>
  <si>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</si>
  <si>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</si>
  <si>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</si>
  <si>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</si>
  <si>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</si>
  <si>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</si>
  <si>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</si>
  <si>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</si>
  <si>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</si>
  <si>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</si>
  <si>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</si>
  <si>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</si>
  <si>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</si>
  <si>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</si>
  <si>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</si>
  <si>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</si>
  <si>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</si>
  <si>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</si>
  <si>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</si>
  <si>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</si>
  <si>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</si>
  <si>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</si>
  <si>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</si>
  <si>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</si>
  <si>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</si>
  <si>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</si>
  <si>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</si>
  <si>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</si>
  <si>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</si>
  <si>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</si>
  <si>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</si>
  <si>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</si>
  <si>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</si>
  <si>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</si>
  <si>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</si>
  <si>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</si>
  <si>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</si>
  <si>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</si>
  <si>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</si>
  <si>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</si>
  <si>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</si>
  <si>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</si>
  <si>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</si>
  <si>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</si>
  <si>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</si>
  <si>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</si>
  <si>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</si>
  <si>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</si>
  <si>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</si>
  <si>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</si>
  <si>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</si>
  <si>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</si>
  <si>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</si>
  <si>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</si>
  <si>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</si>
  <si>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</si>
  <si>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</si>
  <si>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</si>
  <si>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</si>
  <si>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</si>
  <si>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</si>
  <si>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</si>
  <si>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</si>
  <si>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</si>
  <si>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</si>
  <si>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</si>
  <si>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</si>
  <si>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</si>
  <si>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</si>
  <si>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</si>
  <si>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</si>
  <si>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</si>
  <si>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</si>
  <si>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</si>
  <si>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</si>
  <si>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</si>
  <si>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</si>
  <si>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</si>
  <si>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</si>
  <si>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</si>
  <si>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</si>
  <si>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</si>
  <si>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</si>
  <si>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</si>
  <si>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</si>
  <si>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</si>
  <si>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</si>
  <si>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</si>
  <si>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</si>
  <si>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</si>
  <si>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</si>
  <si>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</si>
  <si>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</si>
  <si>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</si>
  <si>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</si>
  <si>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</si>
  <si>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</si>
  <si>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</si>
  <si>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</si>
  <si>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</si>
  <si>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</si>
  <si>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</si>
  <si>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</si>
  <si>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</si>
  <si>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</si>
  <si>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</si>
  <si>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</si>
  <si>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</si>
  <si>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</si>
  <si>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</si>
  <si>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</si>
  <si>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</si>
  <si>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</si>
  <si>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</si>
  <si>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</si>
  <si>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</si>
  <si>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</si>
  <si>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</si>
  <si>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</si>
  <si>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</si>
  <si>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</si>
  <si>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</si>
  <si>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</si>
  <si>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</si>
  <si>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</si>
  <si>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</si>
  <si>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</si>
  <si>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</si>
  <si>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</si>
  <si>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</si>
  <si>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</si>
  <si>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</si>
  <si>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</si>
  <si>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</si>
  <si>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</si>
  <si>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</si>
  <si>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</si>
  <si>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</si>
  <si>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</si>
  <si>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</si>
  <si>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</si>
  <si>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</si>
  <si>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</si>
  <si>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</si>
  <si>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</si>
  <si>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</si>
  <si>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</si>
  <si>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</si>
  <si>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</si>
  <si>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</si>
  <si>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</si>
  <si>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</si>
  <si>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</si>
  <si>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</si>
  <si>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</si>
  <si>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</si>
  <si>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</si>
  <si>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</si>
  <si>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</si>
  <si>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</si>
  <si>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</si>
  <si>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</si>
  <si>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</si>
  <si>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</si>
  <si>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</si>
  <si>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</si>
  <si>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</si>
  <si>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</si>
  <si>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 DLUZ S JOR</t>
  </si>
  <si>
    <t xml:space="preserve">VELA 7DIAS DLUZ AZUL</t>
  </si>
  <si>
    <t xml:space="preserve">VELA DLUZ 7DIAS PRET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</si>
  <si>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</si>
  <si>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</si>
  <si>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</si>
  <si>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</si>
  <si>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</si>
  <si>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</si>
  <si>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</si>
  <si>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</si>
  <si>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</si>
  <si>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</si>
  <si>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</si>
  <si>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</si>
  <si>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</si>
  <si>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</si>
  <si>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</si>
  <si>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</si>
  <si>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</si>
  <si>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</si>
  <si>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</si>
  <si>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</si>
  <si>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</si>
  <si>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</si>
  <si>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</si>
  <si>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</si>
  <si>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</si>
  <si>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</si>
  <si>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</si>
  <si>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</si>
  <si>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</si>
  <si>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</si>
  <si>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</si>
  <si>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</si>
  <si>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</si>
  <si>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</si>
  <si>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</si>
  <si>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</si>
  <si>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</si>
  <si>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</si>
  <si>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</si>
  <si>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</si>
  <si>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</si>
  <si>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</si>
  <si>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</si>
  <si>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</si>
  <si>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</si>
  <si>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</si>
  <si>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</si>
  <si>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</si>
  <si>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</si>
  <si>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</si>
  <si>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</si>
  <si>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</si>
  <si>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</si>
  <si>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</si>
  <si>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</si>
  <si>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</si>
  <si>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</si>
  <si>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</si>
  <si>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</si>
  <si>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</si>
  <si>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</si>
  <si>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</si>
  <si>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</si>
  <si>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</si>
  <si>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</si>
  <si>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</si>
  <si>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</si>
  <si>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</si>
  <si>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</si>
  <si>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</si>
  <si>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</si>
  <si>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</si>
  <si>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</si>
  <si>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</si>
  <si>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</si>
  <si>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</si>
  <si>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</si>
  <si>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</si>
  <si>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</si>
  <si>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</si>
  <si>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</si>
  <si>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</si>
  <si>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</si>
  <si>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</si>
  <si>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</si>
  <si>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</si>
  <si>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</si>
  <si>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</si>
  <si>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</si>
  <si>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</si>
  <si>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</si>
  <si>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</si>
  <si>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</si>
  <si>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</si>
  <si>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</si>
  <si>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</si>
  <si>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</si>
  <si>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</si>
  <si>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</si>
  <si>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</si>
  <si>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</si>
  <si>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</si>
  <si>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</si>
  <si>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</si>
  <si>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</si>
  <si>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</si>
  <si>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</si>
  <si>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</si>
  <si>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</si>
  <si>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</si>
  <si>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</si>
  <si>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</si>
  <si>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</si>
  <si>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</si>
  <si>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</si>
  <si>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</si>
  <si>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</si>
  <si>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</si>
  <si>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</si>
  <si>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</si>
  <si>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</si>
  <si>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</si>
  <si>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</si>
  <si>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</si>
  <si>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</si>
  <si>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</si>
  <si>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</si>
  <si>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</si>
  <si>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</si>
  <si>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</si>
  <si>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</si>
  <si>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</si>
  <si>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</si>
  <si>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</si>
  <si>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</si>
  <si>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</si>
  <si>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</si>
  <si>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</si>
  <si>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</si>
  <si>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</si>
  <si>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</si>
  <si>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</si>
  <si>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</si>
  <si>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</si>
  <si>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</si>
  <si>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</si>
  <si>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</si>
  <si>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</si>
  <si>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</si>
  <si>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</si>
  <si>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</si>
  <si>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</si>
  <si>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</si>
  <si>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</si>
  <si>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</si>
  <si>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</si>
  <si>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</si>
  <si>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</si>
  <si>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</si>
  <si>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</si>
  <si>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</si>
  <si>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</si>
  <si>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</si>
  <si>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</si>
  <si>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</si>
  <si>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</si>
  <si>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</si>
  <si>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</si>
  <si>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</si>
  <si>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</si>
  <si>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</si>
  <si>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</si>
  <si>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</si>
  <si>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</si>
  <si>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</si>
  <si>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</si>
  <si>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</si>
  <si>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</si>
  <si>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</si>
  <si>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OLEO CAP NIELY GOLD RECONSTRUCAO 42ML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</si>
  <si>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</si>
  <si>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</si>
  <si>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</si>
  <si>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</si>
  <si>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</si>
  <si>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</si>
  <si>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</si>
  <si>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</si>
  <si>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</si>
  <si>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</si>
  <si>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</si>
  <si>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</si>
  <si>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</si>
  <si>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</si>
  <si>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</si>
  <si>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</si>
  <si>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</si>
  <si>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</si>
  <si>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</si>
  <si>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</si>
  <si>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</si>
  <si>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</si>
  <si>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</si>
  <si>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</si>
  <si>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</si>
  <si>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</si>
  <si>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</si>
  <si>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BISCOITO MARIA TRAD. HILEIA 360G</t>
  </si>
  <si>
    <t xml:space="preserve">BISC MARIA CHOC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</si>
  <si>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</si>
  <si>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</si>
  <si>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</si>
  <si>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</si>
  <si>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</si>
  <si>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</si>
  <si>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</si>
  <si>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</si>
  <si>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</si>
  <si>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</si>
  <si>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</si>
  <si>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</si>
  <si>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</si>
  <si>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</si>
  <si>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</si>
  <si>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</si>
  <si>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</si>
  <si>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</si>
  <si>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</si>
  <si>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</si>
  <si>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</si>
  <si>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</si>
  <si>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</si>
  <si>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</si>
  <si>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</si>
  <si>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</si>
  <si>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</si>
  <si>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</si>
  <si>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</si>
  <si>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</si>
  <si>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</si>
  <si>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</si>
  <si>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</si>
  <si>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</si>
  <si>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</si>
  <si>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</si>
  <si>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</si>
  <si>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</si>
  <si>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</si>
  <si>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</si>
  <si>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</si>
  <si>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</si>
  <si>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</si>
  <si>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</si>
  <si>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</si>
  <si>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</si>
  <si>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</si>
  <si>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</si>
  <si>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</si>
  <si>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</si>
  <si>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</si>
  <si>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</si>
  <si>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</si>
  <si>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</si>
  <si>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</si>
  <si>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</si>
  <si>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</si>
  <si>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</si>
  <si>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</si>
  <si>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</si>
  <si>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</si>
  <si>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</si>
  <si>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</si>
  <si>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</si>
  <si>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</si>
  <si>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</si>
  <si>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</si>
  <si>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</si>
  <si>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</si>
  <si>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</si>
  <si>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</si>
  <si>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</si>
  <si>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</si>
  <si>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</si>
  <si>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</si>
  <si>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</si>
  <si>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</si>
  <si>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</si>
  <si>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</si>
  <si>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</si>
  <si>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</si>
  <si>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</si>
  <si>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</si>
  <si>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</si>
  <si>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</si>
  <si>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</si>
  <si>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</si>
  <si>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</si>
  <si>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</si>
  <si>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</si>
  <si>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</si>
  <si>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</si>
  <si>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</si>
  <si>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</si>
  <si>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</si>
  <si>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</si>
  <si>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</si>
  <si>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</si>
  <si>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</si>
  <si>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</si>
  <si>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</si>
  <si>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</si>
  <si>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</si>
  <si>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</si>
  <si>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</si>
  <si>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</si>
  <si>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</si>
  <si>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</si>
  <si>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</si>
  <si>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</si>
  <si>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</si>
  <si>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</si>
  <si>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</si>
  <si>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</si>
  <si>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</si>
  <si>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</si>
  <si>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</si>
  <si>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</si>
  <si>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</si>
  <si>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</si>
  <si>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</si>
  <si>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</si>
  <si>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</si>
  <si>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</si>
  <si>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</si>
  <si>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</si>
  <si>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</si>
  <si>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</si>
  <si>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</si>
  <si>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</si>
  <si>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</si>
  <si>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</si>
  <si>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</si>
  <si>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</si>
  <si>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</si>
  <si>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</si>
  <si>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</si>
  <si>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</si>
  <si>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</si>
  <si>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</si>
  <si>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</si>
  <si>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</si>
  <si>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</si>
  <si>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</si>
  <si>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</si>
  <si>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</si>
  <si>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</si>
  <si>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</si>
  <si>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</si>
  <si>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</si>
  <si>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</si>
  <si>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</si>
  <si>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</si>
  <si>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</si>
  <si>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</si>
  <si>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</si>
  <si>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</si>
  <si>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</si>
  <si>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</si>
  <si>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</si>
  <si>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</si>
  <si>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</si>
  <si>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</si>
  <si>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</si>
  <si>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</si>
  <si>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</si>
  <si>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</si>
  <si>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</si>
  <si>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</si>
  <si>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</si>
  <si>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</si>
  <si>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</si>
  <si>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</si>
  <si>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</si>
  <si>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</si>
  <si>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</si>
  <si>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</si>
  <si>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</si>
  <si>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</si>
  <si>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</si>
  <si>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</si>
  <si>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</si>
  <si>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</si>
  <si>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</si>
  <si>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</si>
  <si>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</si>
  <si>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</si>
  <si>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</si>
  <si>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</si>
  <si>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</si>
  <si>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</si>
  <si>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</si>
  <si>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</si>
  <si>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</si>
  <si>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</si>
  <si>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</si>
  <si>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</si>
  <si>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</si>
  <si>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</si>
  <si>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</si>
  <si>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</si>
  <si>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</si>
  <si>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</si>
  <si>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</si>
  <si>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</si>
  <si>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</si>
  <si>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</si>
  <si>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</si>
  <si>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</si>
  <si>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</si>
  <si>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</si>
  <si>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</si>
  <si>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</si>
  <si>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</si>
  <si>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</si>
  <si>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</si>
  <si>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</si>
  <si>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</si>
  <si>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</si>
  <si>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</si>
  <si>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</si>
  <si>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</si>
  <si>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</si>
  <si>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</si>
  <si>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</si>
  <si>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</si>
  <si>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</si>
  <si>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</si>
  <si>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</si>
  <si>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</si>
  <si>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</si>
  <si>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</si>
  <si>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</si>
  <si>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</si>
  <si>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</si>
  <si>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</si>
  <si>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</si>
  <si>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</si>
  <si>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</si>
  <si>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</si>
  <si>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</si>
  <si>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</si>
  <si>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</si>
  <si>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</si>
  <si>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</si>
  <si>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</si>
  <si>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</si>
  <si>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</si>
  <si>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</si>
  <si>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</si>
  <si>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</si>
  <si>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</si>
  <si>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</si>
  <si>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</si>
  <si>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</si>
  <si>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</si>
  <si>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</si>
  <si>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</si>
  <si>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</si>
  <si>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</si>
  <si>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</si>
  <si>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</si>
  <si>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</si>
  <si>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</si>
  <si>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</si>
  <si>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</si>
  <si>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</si>
  <si>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</si>
  <si>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</si>
  <si>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</si>
  <si>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</si>
  <si>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</si>
  <si>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</si>
  <si>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</si>
  <si>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</si>
  <si>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</si>
  <si>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</si>
  <si>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</si>
  <si>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</si>
  <si>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</si>
  <si>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</si>
  <si>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</si>
  <si>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</si>
  <si>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</si>
  <si>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</si>
  <si>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</si>
  <si>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</si>
  <si>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</si>
  <si>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</si>
  <si>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</si>
  <si>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</si>
  <si>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</si>
  <si>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</si>
  <si>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</si>
  <si>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</si>
  <si>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</si>
  <si>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</si>
  <si>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</si>
  <si>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</si>
  <si>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</si>
  <si>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</si>
  <si>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</si>
  <si>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</si>
  <si>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</si>
  <si>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</si>
  <si>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</si>
  <si>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</si>
  <si>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</si>
  <si>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</si>
  <si>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</si>
  <si>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</si>
  <si>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</si>
  <si>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</si>
  <si>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</si>
  <si>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</si>
  <si>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</si>
  <si>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</si>
  <si>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</si>
  <si>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</si>
  <si>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</si>
  <si>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</si>
  <si>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</si>
  <si>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CEREAL SUCRILHOS ORI 110G BAG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</si>
  <si>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</si>
  <si>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</si>
  <si>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</si>
  <si>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</si>
  <si>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</si>
  <si>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</si>
  <si>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</si>
  <si>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</si>
  <si>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</si>
  <si>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</si>
  <si>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</si>
  <si>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</si>
  <si>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</si>
  <si>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</si>
  <si>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</si>
  <si>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</si>
  <si>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</si>
  <si>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</si>
  <si>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</si>
  <si>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</si>
  <si>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</si>
  <si>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</si>
  <si>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</si>
  <si>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</si>
  <si>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</si>
  <si>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</si>
  <si>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</si>
  <si>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</si>
  <si>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</si>
  <si>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</si>
  <si>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</si>
  <si>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</si>
  <si>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</si>
  <si>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</si>
  <si>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</si>
  <si>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</si>
  <si>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</si>
  <si>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</si>
  <si>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</si>
  <si>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</si>
  <si>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</si>
  <si>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</si>
  <si>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</si>
  <si>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</si>
  <si>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</si>
  <si>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</si>
  <si>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</si>
  <si>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</si>
  <si>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</si>
  <si>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</si>
  <si>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</si>
  <si>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</si>
  <si>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</si>
  <si>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</si>
  <si>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</si>
  <si>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</si>
  <si>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</si>
  <si>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</si>
  <si>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</si>
  <si>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</si>
  <si>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</si>
  <si>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</si>
  <si>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</si>
  <si>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</si>
  <si>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</si>
  <si>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</si>
  <si>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</si>
  <si>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</si>
  <si>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</si>
  <si>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</si>
  <si>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</si>
  <si>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</si>
  <si>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</si>
  <si>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</si>
  <si>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</si>
  <si>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</si>
  <si>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</si>
  <si>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</si>
  <si>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</si>
  <si>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</si>
  <si>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</si>
  <si>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</si>
  <si>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</si>
  <si>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</si>
  <si>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</si>
  <si>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</si>
  <si>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</si>
  <si>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</si>
  <si>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</si>
  <si>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</si>
  <si>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</si>
  <si>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</si>
  <si>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</si>
  <si>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</si>
  <si>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</si>
  <si>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</si>
  <si>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</si>
  <si>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</si>
  <si>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</si>
  <si>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</si>
  <si>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</si>
  <si>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</si>
  <si>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</si>
  <si>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</si>
  <si>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</si>
  <si>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</si>
  <si>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</si>
  <si>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</si>
  <si>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</si>
  <si>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</si>
  <si>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</si>
  <si>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</si>
  <si>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</si>
  <si>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</si>
  <si>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</si>
  <si>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</si>
  <si>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</si>
  <si>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</si>
  <si>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</si>
  <si>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</si>
  <si>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</si>
  <si>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</si>
  <si>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</si>
  <si>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</si>
  <si>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</si>
  <si>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</si>
  <si>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</si>
  <si>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</si>
  <si>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</si>
  <si>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</si>
  <si>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</si>
  <si>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</si>
  <si>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</si>
  <si>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</si>
  <si>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</si>
  <si>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</si>
  <si>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</si>
  <si>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</si>
  <si>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</si>
  <si>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</si>
  <si>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</si>
  <si>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</si>
  <si>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</si>
  <si>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</si>
  <si>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</si>
  <si>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</si>
  <si>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</si>
  <si>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</si>
  <si>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</si>
  <si>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</si>
  <si>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HAMBURGUER DE CARNE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</si>
  <si>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</si>
  <si>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</si>
  <si>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</si>
  <si>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</si>
  <si>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</si>
  <si>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</si>
  <si>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</si>
  <si>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</si>
  <si>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</si>
  <si>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</si>
  <si>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</si>
  <si>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</si>
  <si>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</si>
  <si>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</si>
  <si>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</si>
  <si>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</si>
  <si>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</si>
  <si>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</si>
  <si>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</si>
  <si>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</si>
  <si>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</si>
  <si>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</si>
  <si>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</si>
  <si>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</si>
  <si>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</si>
  <si>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</si>
  <si>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</si>
  <si>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7899901659638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</si>
  <si>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</si>
  <si>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</si>
  <si>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</si>
  <si>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</si>
  <si>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</si>
  <si>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</si>
  <si>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</si>
  <si>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</si>
  <si>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</si>
  <si>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</si>
  <si>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</si>
  <si>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</si>
  <si>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</si>
  <si>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</si>
  <si>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</si>
  <si>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</si>
  <si>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</si>
  <si>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</si>
  <si>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</si>
  <si>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</si>
  <si>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</si>
  <si>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</si>
  <si>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</si>
  <si>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</si>
  <si>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</si>
  <si>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</si>
  <si>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7189 TOPI BLOCOS DE MONTAR 130 PECAS</t>
  </si>
  <si>
    <t xml:space="preserve">751 TRUCK 2.5 COMEMORATIVO - CAMINHAO TA</t>
  </si>
  <si>
    <t xml:space="preserve">749 TRUCK 2.5 COMEMORATIVO - CAMINHAO BA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</si>
  <si>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</si>
  <si>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</si>
  <si>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</si>
  <si>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</si>
  <si>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</si>
  <si>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</si>
  <si>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</si>
  <si>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</si>
  <si>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</si>
  <si>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</si>
  <si>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</si>
  <si>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</si>
  <si>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</si>
  <si>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</si>
  <si>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</si>
  <si>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4018 TOPI INVICTUS CACAMBA (CF12)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</si>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</sst>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33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 7DIA DLUZ S JOR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 7DIA DLUZ S JOR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 7DIA DLUZ S JOR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0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0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0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0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46279</v>
      </c>
      <c r="C3913" s="16" t="n">
        <v>46294</v>
      </c>
      <c r="D3913" s="15" t="n">
        <v>1608</v>
      </c>
      <c r="E3913" s="1" t="s">
        <v>65</v>
      </c>
      <c r="F3913" s="15" t="n">
        <v>24</v>
      </c>
      <c r="G3913" s="1" t="s">
        <v>47</v>
      </c>
      <c r="H3913" s="15" t="n">
        <v>2110405</v>
      </c>
      <c r="I3913" s="1" t="s">
        <v>35</v>
      </c>
      <c r="J3913" s="15" t="n">
        <v>1701792</v>
      </c>
      <c r="L3913" s="15" t="n">
        <v>17291221</v>
      </c>
      <c r="M3913" s="1" t="s">
        <v>36</v>
      </c>
      <c r="N3913" s="1" t="s">
        <v>37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657.94</v>
      </c>
      <c r="W3913" s="17" t="n">
        <v>0</v>
      </c>
      <c r="X3913" s="1" t="s">
        <v>3081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AMENDOIM ELMA 40G</v>
      </c>
      <c r="AC3913" s="1" t="n">
        <v>1729122</v>
      </c>
    </row>
    <row r="3914" customFormat="false" ht="12.75" hidden="false" customHeight="true" outlineLevel="0" collapsed="false">
      <c r="A3914" s="15" t="n">
        <v>3</v>
      </c>
      <c r="B3914" s="16" t="n">
        <v>46294</v>
      </c>
      <c r="C3914" s="16" t="n">
        <v>46294</v>
      </c>
      <c r="D3914" s="15" t="n">
        <v>515</v>
      </c>
      <c r="E3914" s="1" t="s">
        <v>75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1775266</v>
      </c>
      <c r="L3914" s="15" t="n">
        <v>270680</v>
      </c>
      <c r="M3914" s="1" t="s">
        <v>36</v>
      </c>
      <c r="N3914" s="1" t="s">
        <v>37</v>
      </c>
      <c r="P3914" s="15" t="n">
        <v>102</v>
      </c>
      <c r="Q3914" s="1" t="s">
        <v>195</v>
      </c>
      <c r="R3914" s="1" t="s">
        <v>1425</v>
      </c>
      <c r="S3914" s="15" t="n">
        <v>22103</v>
      </c>
      <c r="T3914" s="1" t="s">
        <v>1425</v>
      </c>
      <c r="U3914" s="17" t="n">
        <v>5000</v>
      </c>
      <c r="W3914" s="17" t="n">
        <v>0</v>
      </c>
      <c r="X3914" s="1" t="s">
        <v>3082</v>
      </c>
      <c r="Z3914" s="1" t="str">
        <f aca="false">IF($T3914="","",IFERROR(INDEX('Resumo Grupos'!$AC$3:$AC$200,MATCH($T3914,'Resumo Grupos'!$AB$3:$AB$200,0)),"n/d"))</f>
        <v>Despesa</v>
      </c>
      <c r="AA3914" s="1" t="str">
        <f aca="false">IF($T3914="","",IF(COUNTIF('Resumo Grupos'!$AE$3:$AE$40,$T3914)&gt;0,"NAO","SIM"))</f>
        <v>SIM</v>
      </c>
      <c r="AB3914" s="1"/>
      <c r="AC3914" s="1"/>
    </row>
    <row r="3915" customFormat="false" ht="12.75" hidden="false" customHeight="true" outlineLevel="0" collapsed="false">
      <c r="A3915" s="15" t="n">
        <v>3</v>
      </c>
      <c r="B3915" s="16" t="n">
        <v>46288</v>
      </c>
      <c r="C3915" s="16" t="n">
        <v>46294</v>
      </c>
      <c r="D3915" s="15" t="n">
        <v>1722</v>
      </c>
      <c r="E3915" s="1" t="s">
        <v>518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1752118</v>
      </c>
      <c r="L3915" s="15" t="n">
        <v>7368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49</v>
      </c>
      <c r="S3915" s="15" t="n">
        <v>1130101</v>
      </c>
      <c r="T3915" s="1" t="s">
        <v>50</v>
      </c>
      <c r="U3915" s="17" t="n">
        <v>365</v>
      </c>
      <c r="W3915" s="17" t="n">
        <v>0</v>
      </c>
      <c r="X3915" s="1" t="s">
        <v>3083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PAO MINI DOG RO 300G</v>
      </c>
      <c r="AC3915" s="1" t="n">
        <v>7368</v>
      </c>
    </row>
    <row r="3916" customFormat="false" ht="12.75" hidden="false" customHeight="true" outlineLevel="0" collapsed="false">
      <c r="A3916" s="15" t="n">
        <v>3</v>
      </c>
      <c r="B3916" s="16" t="n">
        <v>46196</v>
      </c>
      <c r="C3916" s="16" t="n">
        <v>46294</v>
      </c>
      <c r="D3916" s="15" t="n">
        <v>560</v>
      </c>
      <c r="E3916" s="1" t="s">
        <v>264</v>
      </c>
      <c r="F3916" s="15" t="n">
        <v>24</v>
      </c>
      <c r="G3916" s="1" t="s">
        <v>47</v>
      </c>
      <c r="H3916" s="15" t="n">
        <v>2110101</v>
      </c>
      <c r="I3916" s="1" t="s">
        <v>48</v>
      </c>
      <c r="J3916" s="15" t="n">
        <v>1293646</v>
      </c>
      <c r="L3916" s="15" t="n">
        <v>1716</v>
      </c>
      <c r="M3916" s="1" t="s">
        <v>36</v>
      </c>
      <c r="N3916" s="1" t="s">
        <v>67</v>
      </c>
      <c r="P3916" s="15" t="n">
        <v>128</v>
      </c>
      <c r="Q3916" s="1" t="s">
        <v>38</v>
      </c>
      <c r="R3916" s="1" t="s">
        <v>49</v>
      </c>
      <c r="S3916" s="15" t="n">
        <v>1130101</v>
      </c>
      <c r="T3916" s="1" t="s">
        <v>50</v>
      </c>
      <c r="U3916" s="17" t="n">
        <v>250</v>
      </c>
      <c r="W3916" s="17" t="n">
        <v>0</v>
      </c>
      <c r="X3916" s="1" t="s">
        <v>3084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BISCOITOS DA MARIA S</v>
      </c>
      <c r="AC3916" s="1" t="n">
        <v>1716</v>
      </c>
    </row>
    <row r="3917" customFormat="false" ht="12.75" hidden="false" customHeight="true" outlineLevel="0" collapsed="false">
      <c r="A3917" s="15" t="n">
        <v>3</v>
      </c>
      <c r="B3917" s="16" t="n">
        <v>46290</v>
      </c>
      <c r="C3917" s="16" t="n">
        <v>46294</v>
      </c>
      <c r="D3917" s="15" t="n">
        <v>10112</v>
      </c>
      <c r="E3917" s="1" t="s">
        <v>2741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1756311</v>
      </c>
      <c r="L3917" s="15" t="n">
        <v>3028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105</v>
      </c>
      <c r="W3917" s="17" t="n">
        <v>0</v>
      </c>
      <c r="X3917" s="1" t="s">
        <v>3085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BOLOS DA FRAN</v>
      </c>
      <c r="AC3917" s="1" t="n">
        <v>3028</v>
      </c>
    </row>
    <row r="3918" customFormat="false" ht="12.75" hidden="false" customHeight="true" outlineLevel="0" collapsed="false">
      <c r="A3918" s="15" t="n">
        <v>3</v>
      </c>
      <c r="B3918" s="16" t="n">
        <v>46287</v>
      </c>
      <c r="C3918" s="16" t="n">
        <v>46294</v>
      </c>
      <c r="D3918" s="15" t="n">
        <v>1672</v>
      </c>
      <c r="E3918" s="1" t="s">
        <v>90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1773568</v>
      </c>
      <c r="L3918" s="15" t="n">
        <v>270487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560</v>
      </c>
      <c r="W3918" s="17" t="n">
        <v>0</v>
      </c>
      <c r="X3918" s="1" t="s">
        <v>3086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AGUAYARA GALAO 20L</v>
      </c>
      <c r="AC3918" s="1" t="n">
        <v>1444086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42</v>
      </c>
      <c r="E3919" s="1" t="s">
        <v>93</v>
      </c>
      <c r="F3919" s="15" t="n">
        <v>34</v>
      </c>
      <c r="G3919" s="1" t="s">
        <v>34</v>
      </c>
      <c r="H3919" s="15" t="n">
        <v>2110101</v>
      </c>
      <c r="I3919" s="1" t="s">
        <v>48</v>
      </c>
      <c r="J3919" s="15" t="n">
        <v>1740394</v>
      </c>
      <c r="L3919" s="15" t="n">
        <v>4651</v>
      </c>
      <c r="M3919" s="1" t="s">
        <v>36</v>
      </c>
      <c r="N3919" s="1" t="s">
        <v>67</v>
      </c>
      <c r="P3919" s="15" t="n">
        <v>129</v>
      </c>
      <c r="Q3919" s="1" t="s">
        <v>83</v>
      </c>
      <c r="R3919" s="1" t="s">
        <v>49</v>
      </c>
      <c r="S3919" s="15" t="n">
        <v>1130101</v>
      </c>
      <c r="T3919" s="1" t="s">
        <v>50</v>
      </c>
      <c r="U3919" s="17" t="n">
        <v>300</v>
      </c>
      <c r="W3919" s="17" t="n">
        <v>0</v>
      </c>
      <c r="X3919" s="1" t="s">
        <v>3087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/>
      <c r="AC3919" s="1"/>
    </row>
    <row r="3920" customFormat="false" ht="12.75" hidden="false" customHeight="true" outlineLevel="0" collapsed="false">
      <c r="A3920" s="15" t="n">
        <v>3</v>
      </c>
      <c r="B3920" s="16" t="n">
        <v>46290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1756143</v>
      </c>
      <c r="L3920" s="15" t="n">
        <v>4675</v>
      </c>
      <c r="M3920" s="1" t="s">
        <v>36</v>
      </c>
      <c r="N3920" s="1" t="s">
        <v>67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2533.5</v>
      </c>
      <c r="W3920" s="17" t="n">
        <v>0</v>
      </c>
      <c r="X3920" s="1" t="s">
        <v>3088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46294</v>
      </c>
      <c r="C3921" s="16" t="n">
        <v>46294</v>
      </c>
      <c r="D3921" s="15" t="n">
        <v>42</v>
      </c>
      <c r="E3921" s="1" t="s">
        <v>93</v>
      </c>
      <c r="F3921" s="15" t="n">
        <v>13</v>
      </c>
      <c r="G3921" s="1" t="s">
        <v>94</v>
      </c>
      <c r="H3921" s="15" t="n">
        <v>2110101</v>
      </c>
      <c r="I3921" s="1" t="s">
        <v>48</v>
      </c>
      <c r="J3921" s="15" t="n">
        <v>1773558</v>
      </c>
      <c r="L3921" s="15" t="n">
        <v>4683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148</v>
      </c>
      <c r="W3921" s="17" t="n">
        <v>148</v>
      </c>
      <c r="X3921" s="1" t="s">
        <v>2748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46248</v>
      </c>
      <c r="C3922" s="16" t="n">
        <v>46294</v>
      </c>
      <c r="D3922" s="15" t="n">
        <v>1739</v>
      </c>
      <c r="E3922" s="1" t="s">
        <v>2675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1566624</v>
      </c>
      <c r="L3922" s="15" t="n">
        <v>2551474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842.29</v>
      </c>
      <c r="W3922" s="17" t="n">
        <v>0</v>
      </c>
      <c r="X3922" s="1" t="s">
        <v>3089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 t="str">
        <f aca="false">IFERROR(INDEX('Mov Entradas (Rel 10497)'!$L:$L,MATCH(AC3922,'Mov Entradas (Rel 10497)'!$I:$I,0)),"nao encontrado")</f>
        <v>PRESERVATIVO LV8 PG6</v>
      </c>
      <c r="AC3922" s="1" t="n">
        <v>255147</v>
      </c>
    </row>
    <row r="3923" customFormat="false" ht="12.75" hidden="false" customHeight="true" outlineLevel="0" collapsed="false">
      <c r="A3923" s="15" t="n">
        <v>3</v>
      </c>
      <c r="B3923" s="16" t="n">
        <v>46288</v>
      </c>
      <c r="C3923" s="16" t="n">
        <v>46294</v>
      </c>
      <c r="D3923" s="15" t="n">
        <v>1807</v>
      </c>
      <c r="E3923" s="1" t="s">
        <v>734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1745159</v>
      </c>
      <c r="L3923" s="15" t="n">
        <v>266691</v>
      </c>
      <c r="M3923" s="1" t="s">
        <v>36</v>
      </c>
      <c r="N3923" s="1" t="s">
        <v>37</v>
      </c>
      <c r="P3923" s="15" t="n">
        <v>101</v>
      </c>
      <c r="Q3923" s="1" t="s">
        <v>59</v>
      </c>
      <c r="R3923" s="1" t="s">
        <v>729</v>
      </c>
      <c r="S3923" s="15" t="n">
        <v>2110712</v>
      </c>
      <c r="T3923" s="1" t="s">
        <v>1759</v>
      </c>
      <c r="U3923" s="17" t="n">
        <v>452.46</v>
      </c>
      <c r="W3923" s="17" t="n">
        <v>0</v>
      </c>
      <c r="X3923" s="1" t="s">
        <v>3090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  <c r="AB3923" s="1"/>
      <c r="AC3923" s="1"/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1745163</v>
      </c>
      <c r="L3924" s="15" t="n">
        <v>266693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2110704</v>
      </c>
      <c r="T3924" s="1" t="s">
        <v>964</v>
      </c>
      <c r="U3924" s="17" t="n">
        <v>754.1</v>
      </c>
      <c r="W3924" s="17" t="n">
        <v>0</v>
      </c>
      <c r="X3924" s="1" t="s">
        <v>3091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46294</v>
      </c>
      <c r="C3925" s="16" t="n">
        <v>46294</v>
      </c>
      <c r="D3925" s="15" t="n">
        <v>0</v>
      </c>
      <c r="E3925" s="1" t="s">
        <v>108</v>
      </c>
      <c r="F3925" s="15" t="n">
        <v>17</v>
      </c>
      <c r="G3925" s="1" t="s">
        <v>109</v>
      </c>
      <c r="H3925" s="15" t="n">
        <v>1110101</v>
      </c>
      <c r="I3925" s="1" t="s">
        <v>110</v>
      </c>
      <c r="J3925" s="15" t="n">
        <v>1779285</v>
      </c>
      <c r="L3925" s="15" t="n">
        <v>1779285</v>
      </c>
      <c r="M3925" s="1" t="s">
        <v>36</v>
      </c>
      <c r="N3925" s="1" t="s">
        <v>111</v>
      </c>
      <c r="P3925" s="15" t="n">
        <v>129</v>
      </c>
      <c r="Q3925" s="1" t="s">
        <v>83</v>
      </c>
      <c r="R3925" s="1" t="s">
        <v>39</v>
      </c>
      <c r="S3925" s="15" t="n">
        <v>4210316</v>
      </c>
      <c r="T3925" s="1" t="s">
        <v>115</v>
      </c>
      <c r="U3925" s="17" t="n">
        <v>100</v>
      </c>
      <c r="W3925" s="17" t="n">
        <v>100</v>
      </c>
      <c r="X3925" s="1" t="s">
        <v>116</v>
      </c>
      <c r="Z3925" s="1" t="str">
        <f aca="false">IF($T3925="","",IFERROR(INDEX('Resumo Grupos'!$AC$3:$AC$200,MATCH($T3925,'Resumo Grupos'!$AB$3:$AB$200,0)),"n/d"))</f>
        <v>Salários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1779287</v>
      </c>
      <c r="L3926" s="15" t="n">
        <v>1779287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4210310</v>
      </c>
      <c r="T3926" s="1" t="s">
        <v>40</v>
      </c>
      <c r="U3926" s="17" t="n">
        <v>15</v>
      </c>
      <c r="W3926" s="17" t="n">
        <v>15</v>
      </c>
      <c r="X3926" s="1" t="s">
        <v>1672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1779288</v>
      </c>
      <c r="L3927" s="15" t="n">
        <v>1779288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4210309</v>
      </c>
      <c r="T3927" s="1" t="s">
        <v>42</v>
      </c>
      <c r="U3927" s="17" t="n">
        <v>10</v>
      </c>
      <c r="W3927" s="17" t="n">
        <v>10</v>
      </c>
      <c r="X3927" s="1" t="s">
        <v>3092</v>
      </c>
      <c r="Z3927" s="1" t="str">
        <f aca="false">IF($T3927="","",IFERROR(INDEX('Resumo Grupos'!$AC$3:$AC$200,MATCH($T3927,'Resumo Grupos'!$AB$3:$AB$200,0)),"n/d"))</f>
        <v>Salários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1779292</v>
      </c>
      <c r="L3928" s="15" t="n">
        <v>1779292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4210310</v>
      </c>
      <c r="T3928" s="1" t="s">
        <v>40</v>
      </c>
      <c r="U3928" s="17" t="n">
        <v>2</v>
      </c>
      <c r="W3928" s="17" t="n">
        <v>2</v>
      </c>
      <c r="X3928" s="1" t="s">
        <v>218</v>
      </c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1779295</v>
      </c>
      <c r="L3929" s="15" t="n">
        <v>1779295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7</v>
      </c>
      <c r="W3929" s="17" t="n">
        <v>7</v>
      </c>
      <c r="X3929" s="1" t="s">
        <v>112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1779303</v>
      </c>
      <c r="L3930" s="15" t="n">
        <v>1779303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4210316</v>
      </c>
      <c r="T3930" s="1" t="s">
        <v>115</v>
      </c>
      <c r="U3930" s="17" t="n">
        <v>70</v>
      </c>
      <c r="W3930" s="17" t="n">
        <v>70</v>
      </c>
      <c r="X3930" s="1" t="s">
        <v>3093</v>
      </c>
      <c r="Z3930" s="1" t="str">
        <f aca="false">IF($T3930="","",IFERROR(INDEX('Resumo Grupos'!$AC$3:$AC$200,MATCH($T3930,'Resumo Grupos'!$AB$3:$AB$200,0)),"n/d"))</f>
        <v>Salários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1779304</v>
      </c>
      <c r="L3931" s="15" t="n">
        <v>1779304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4210310</v>
      </c>
      <c r="T3931" s="1" t="s">
        <v>40</v>
      </c>
      <c r="U3931" s="17" t="n">
        <v>15</v>
      </c>
      <c r="W3931" s="17" t="n">
        <v>15</v>
      </c>
      <c r="X3931" s="1" t="s">
        <v>3094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1779307</v>
      </c>
      <c r="L3932" s="15" t="n">
        <v>1779307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4210309</v>
      </c>
      <c r="T3932" s="1" t="s">
        <v>42</v>
      </c>
      <c r="U3932" s="17" t="n">
        <v>10</v>
      </c>
      <c r="W3932" s="17" t="n">
        <v>10</v>
      </c>
      <c r="X3932" s="1" t="s">
        <v>3095</v>
      </c>
      <c r="Z3932" s="1" t="str">
        <f aca="false">IF($T3932="","",IFERROR(INDEX('Resumo Grupos'!$AC$3:$AC$200,MATCH($T3932,'Resumo Grupos'!$AB$3:$AB$200,0)),"n/d"))</f>
        <v>Salários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1779310</v>
      </c>
      <c r="L3933" s="15" t="n">
        <v>1779310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4210314</v>
      </c>
      <c r="T3933" s="1" t="s">
        <v>118</v>
      </c>
      <c r="U3933" s="17" t="n">
        <v>70</v>
      </c>
      <c r="W3933" s="17" t="n">
        <v>70</v>
      </c>
      <c r="X3933" s="1" t="s">
        <v>277</v>
      </c>
      <c r="Z3933" s="1" t="str">
        <f aca="false">IF($T3933="","",IFERROR(INDEX('Resumo Grupos'!$AC$3:$AC$200,MATCH($T3933,'Resumo Grupos'!$AB$3:$AB$200,0)),"n/d"))</f>
        <v>Despesa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1779314</v>
      </c>
      <c r="L3934" s="15" t="n">
        <v>1779314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4210310</v>
      </c>
      <c r="T3934" s="1" t="s">
        <v>40</v>
      </c>
      <c r="U3934" s="17" t="n">
        <v>15</v>
      </c>
      <c r="W3934" s="17" t="n">
        <v>15</v>
      </c>
      <c r="X3934" s="1" t="s">
        <v>278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1779318</v>
      </c>
      <c r="L3935" s="15" t="n">
        <v>1779318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4210314</v>
      </c>
      <c r="T3935" s="1" t="s">
        <v>118</v>
      </c>
      <c r="U3935" s="17" t="n">
        <v>100</v>
      </c>
      <c r="W3935" s="17" t="n">
        <v>100</v>
      </c>
      <c r="X3935" s="1" t="s">
        <v>2515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1779319</v>
      </c>
      <c r="L3936" s="15" t="n">
        <v>1779319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4210310</v>
      </c>
      <c r="T3936" s="1" t="s">
        <v>40</v>
      </c>
      <c r="U3936" s="17" t="n">
        <v>15</v>
      </c>
      <c r="W3936" s="17" t="n">
        <v>15</v>
      </c>
      <c r="X3936" s="1" t="s">
        <v>3096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1779321</v>
      </c>
      <c r="L3937" s="15" t="n">
        <v>1779321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4210309</v>
      </c>
      <c r="T3937" s="1" t="s">
        <v>42</v>
      </c>
      <c r="U3937" s="17" t="n">
        <v>10</v>
      </c>
      <c r="W3937" s="17" t="n">
        <v>10</v>
      </c>
      <c r="X3937" s="1" t="s">
        <v>2517</v>
      </c>
      <c r="Z3937" s="1" t="str">
        <f aca="false">IF($T3937="","",IFERROR(INDEX('Resumo Grupos'!$AC$3:$AC$200,MATCH($T3937,'Resumo Grupos'!$AB$3:$AB$200,0)),"n/d"))</f>
        <v>Salários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1779326</v>
      </c>
      <c r="L3938" s="15" t="n">
        <v>1779326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4210316</v>
      </c>
      <c r="T3938" s="1" t="s">
        <v>115</v>
      </c>
      <c r="U3938" s="17" t="n">
        <v>70</v>
      </c>
      <c r="W3938" s="17" t="n">
        <v>70</v>
      </c>
      <c r="X3938" s="1" t="s">
        <v>282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1779329</v>
      </c>
      <c r="L3939" s="15" t="n">
        <v>1779329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4210310</v>
      </c>
      <c r="T3939" s="1" t="s">
        <v>40</v>
      </c>
      <c r="U3939" s="17" t="n">
        <v>15</v>
      </c>
      <c r="W3939" s="17" t="n">
        <v>15</v>
      </c>
      <c r="X3939" s="1" t="s">
        <v>283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1779331</v>
      </c>
      <c r="L3940" s="15" t="n">
        <v>1779331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105</v>
      </c>
      <c r="S3940" s="15" t="n">
        <v>4210227</v>
      </c>
      <c r="T3940" s="1" t="s">
        <v>113</v>
      </c>
      <c r="U3940" s="17" t="n">
        <v>30</v>
      </c>
      <c r="W3940" s="17" t="n">
        <v>30</v>
      </c>
      <c r="X3940" s="1" t="s">
        <v>2814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1779335</v>
      </c>
      <c r="L3941" s="15" t="n">
        <v>1779335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123</v>
      </c>
      <c r="S3941" s="15" t="n">
        <v>2110101</v>
      </c>
      <c r="T3941" s="1" t="s">
        <v>48</v>
      </c>
      <c r="U3941" s="17" t="n">
        <v>270</v>
      </c>
      <c r="W3941" s="17" t="n">
        <v>270</v>
      </c>
      <c r="X3941" s="1" t="s">
        <v>3097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1779336</v>
      </c>
      <c r="L3942" s="15" t="n">
        <v>1779336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148</v>
      </c>
      <c r="W3942" s="17" t="n">
        <v>148</v>
      </c>
      <c r="X3942" s="1" t="s">
        <v>3098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46280</v>
      </c>
      <c r="C3943" s="16" t="n">
        <v>46294</v>
      </c>
      <c r="D3943" s="15" t="n">
        <v>1734</v>
      </c>
      <c r="E3943" s="1" t="s">
        <v>175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1715818</v>
      </c>
      <c r="L3943" s="15" t="n">
        <v>2602252</v>
      </c>
      <c r="M3943" s="1" t="s">
        <v>36</v>
      </c>
      <c r="N3943" s="1" t="s">
        <v>37</v>
      </c>
      <c r="P3943" s="15" t="n">
        <v>167</v>
      </c>
      <c r="Q3943" s="1" t="s">
        <v>45</v>
      </c>
      <c r="R3943" s="1" t="s">
        <v>49</v>
      </c>
      <c r="S3943" s="15" t="n">
        <v>1130101</v>
      </c>
      <c r="T3943" s="1" t="s">
        <v>50</v>
      </c>
      <c r="U3943" s="17" t="n">
        <v>470.86</v>
      </c>
      <c r="W3943" s="17" t="n">
        <v>0</v>
      </c>
      <c r="X3943" s="1" t="s">
        <v>3099</v>
      </c>
      <c r="Z3943" s="1" t="str">
        <f aca="false">IF($T3943="","",IFERROR(INDEX('Resumo Grupos'!$AC$3:$AC$200,MATCH($T3943,'Resumo Grupos'!$AB$3:$AB$200,0)),"n/d"))</f>
        <v>Mercadoria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SORVETE 2 LTS CHOCOL</v>
      </c>
      <c r="AC3943" s="1" t="n">
        <v>260225</v>
      </c>
    </row>
    <row r="3944" customFormat="false" ht="12.75" hidden="false" customHeight="true" outlineLevel="0" collapsed="false">
      <c r="A3944" s="15" t="n">
        <v>3</v>
      </c>
      <c r="B3944" s="16" t="n">
        <v>46276</v>
      </c>
      <c r="C3944" s="16" t="n">
        <v>46295</v>
      </c>
      <c r="D3944" s="15" t="n">
        <v>1185</v>
      </c>
      <c r="E3944" s="1" t="s">
        <v>177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1688684</v>
      </c>
      <c r="L3944" s="15" t="n">
        <v>4201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681.75</v>
      </c>
      <c r="W3944" s="17" t="n">
        <v>0</v>
      </c>
      <c r="X3944" s="1" t="s">
        <v>3100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MILHO P/ PIPOCA GIOV</v>
      </c>
      <c r="AC3944" s="1" t="n">
        <v>420</v>
      </c>
    </row>
    <row r="3945" customFormat="false" ht="12.75" hidden="false" customHeight="true" outlineLevel="0" collapsed="false">
      <c r="A3945" s="15" t="n">
        <v>3</v>
      </c>
      <c r="B3945" s="16" t="n">
        <v>46288</v>
      </c>
      <c r="C3945" s="16" t="n">
        <v>46295</v>
      </c>
      <c r="D3945" s="15" t="n">
        <v>1457</v>
      </c>
      <c r="E3945" s="1" t="s">
        <v>179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1746470</v>
      </c>
      <c r="L3945" s="15" t="n">
        <v>15850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365.82</v>
      </c>
      <c r="W3945" s="17" t="n">
        <v>0</v>
      </c>
      <c r="X3945" s="1" t="s">
        <v>3101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FRUTAP IOG MOR C/CER</v>
      </c>
      <c r="AC3945" s="1" t="n">
        <v>15850</v>
      </c>
    </row>
    <row r="3946" customFormat="false" ht="12.75" hidden="false" customHeight="true" outlineLevel="0" collapsed="false">
      <c r="A3946" s="15" t="n">
        <v>3</v>
      </c>
      <c r="B3946" s="16" t="n">
        <v>46274</v>
      </c>
      <c r="C3946" s="16" t="n">
        <v>46295</v>
      </c>
      <c r="D3946" s="15" t="n">
        <v>1804</v>
      </c>
      <c r="E3946" s="1" t="s">
        <v>876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1681552</v>
      </c>
      <c r="L3946" s="15" t="n">
        <v>343542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567.3</v>
      </c>
      <c r="W3946" s="17" t="n">
        <v>0</v>
      </c>
      <c r="X3946" s="1" t="s">
        <v>3102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STICK LOOK WAFER CHOCOLATE 55G</v>
      </c>
      <c r="AC3946" s="1" t="n">
        <v>26886</v>
      </c>
    </row>
    <row r="3947" customFormat="false" ht="12.75" hidden="false" customHeight="true" outlineLevel="0" collapsed="false">
      <c r="A3947" s="15" t="n">
        <v>3</v>
      </c>
      <c r="B3947" s="16" t="n">
        <v>46288</v>
      </c>
      <c r="C3947" s="16" t="n">
        <v>46295</v>
      </c>
      <c r="D3947" s="15" t="n">
        <v>1613</v>
      </c>
      <c r="E3947" s="1" t="s">
        <v>181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1746068</v>
      </c>
      <c r="L3947" s="15" t="n">
        <v>16340601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1041.28</v>
      </c>
      <c r="W3947" s="17" t="n">
        <v>0</v>
      </c>
      <c r="X3947" s="1" t="s">
        <v>3103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COXA E SOBRECOXA KG</v>
      </c>
      <c r="AC3947" s="1" t="n">
        <v>1634060</v>
      </c>
    </row>
    <row r="3948" customFormat="false" ht="12.75" hidden="false" customHeight="true" outlineLevel="0" collapsed="false">
      <c r="A3948" s="15" t="n">
        <v>3</v>
      </c>
      <c r="B3948" s="16" t="n">
        <v>46281</v>
      </c>
      <c r="C3948" s="16" t="n">
        <v>46295</v>
      </c>
      <c r="D3948" s="15" t="n">
        <v>1723</v>
      </c>
      <c r="E3948" s="1" t="s">
        <v>63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1715992</v>
      </c>
      <c r="L3948" s="15" t="n">
        <v>628302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1078.4</v>
      </c>
      <c r="W3948" s="17" t="n">
        <v>0</v>
      </c>
      <c r="X3948" s="1" t="s">
        <v>3104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TRASEIRO DE BOI L1</v>
      </c>
      <c r="AC3948" s="1" t="n">
        <v>176479</v>
      </c>
    </row>
    <row r="3949" customFormat="false" ht="12.75" hidden="false" customHeight="true" outlineLevel="0" collapsed="false">
      <c r="A3949" s="15" t="n">
        <v>3</v>
      </c>
      <c r="B3949" s="16" t="n">
        <v>46288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1749542</v>
      </c>
      <c r="L3949" s="15" t="n">
        <v>635011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1183</v>
      </c>
      <c r="W3949" s="17" t="n">
        <v>0</v>
      </c>
      <c r="X3949" s="1" t="s">
        <v>3105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176848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489</v>
      </c>
      <c r="E3950" s="1" t="s">
        <v>186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1749158</v>
      </c>
      <c r="L3950" s="15" t="n">
        <v>267242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240</v>
      </c>
      <c r="W3950" s="17" t="n">
        <v>0</v>
      </c>
      <c r="X3950" s="1" t="s">
        <v>2354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12.75" hidden="false" customHeight="true" outlineLevel="0" collapsed="false">
      <c r="A3951" s="15" t="n">
        <v>3</v>
      </c>
      <c r="B3951" s="16" t="n">
        <v>46260</v>
      </c>
      <c r="C3951" s="16" t="n">
        <v>46295</v>
      </c>
      <c r="D3951" s="15" t="n">
        <v>794</v>
      </c>
      <c r="E3951" s="1" t="s">
        <v>190</v>
      </c>
      <c r="F3951" s="15" t="n">
        <v>24</v>
      </c>
      <c r="G3951" s="1" t="s">
        <v>47</v>
      </c>
      <c r="H3951" s="15" t="n">
        <v>2110405</v>
      </c>
      <c r="I3951" s="1" t="s">
        <v>35</v>
      </c>
      <c r="J3951" s="15" t="n">
        <v>1608550</v>
      </c>
      <c r="L3951" s="15" t="n">
        <v>59754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1460.01</v>
      </c>
      <c r="W3951" s="17" t="n">
        <v>0</v>
      </c>
      <c r="X3951" s="1" t="s">
        <v>3106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SACOLA DE 3KG</v>
      </c>
      <c r="AC3951" s="1" t="n">
        <v>8770</v>
      </c>
    </row>
    <row r="3952" customFormat="false" ht="12.75" hidden="false" customHeight="true" outlineLevel="0" collapsed="false">
      <c r="A3952" s="15" t="n">
        <v>3</v>
      </c>
      <c r="B3952" s="16" t="n">
        <v>46282</v>
      </c>
      <c r="C3952" s="16" t="n">
        <v>46295</v>
      </c>
      <c r="D3952" s="15" t="n">
        <v>1916</v>
      </c>
      <c r="E3952" s="1" t="s">
        <v>449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1735586</v>
      </c>
      <c r="L3952" s="15" t="n">
        <v>406891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775</v>
      </c>
      <c r="W3952" s="17" t="n">
        <v>0</v>
      </c>
      <c r="X3952" s="1" t="s">
        <v>3107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FARINHA OVINHA DELIC</v>
      </c>
      <c r="AC3952" s="1" t="n">
        <v>40689</v>
      </c>
    </row>
    <row r="3953" customFormat="false" ht="12.75" hidden="false" customHeight="true" outlineLevel="0" collapsed="false">
      <c r="A3953" s="15" t="n">
        <v>3</v>
      </c>
      <c r="B3953" s="16" t="n">
        <v>46269</v>
      </c>
      <c r="C3953" s="16" t="n">
        <v>46295</v>
      </c>
      <c r="D3953" s="15" t="n">
        <v>1815</v>
      </c>
      <c r="E3953" s="1" t="s">
        <v>79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1652997</v>
      </c>
      <c r="L3953" s="15" t="n">
        <v>4663653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1268.36</v>
      </c>
      <c r="W3953" s="17" t="n">
        <v>0</v>
      </c>
      <c r="X3953" s="1" t="s">
        <v>3108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FIGADO BOVINO KG</v>
      </c>
      <c r="AC3953" s="1" t="n">
        <v>401452</v>
      </c>
    </row>
    <row r="3954" customFormat="false" ht="12.75" hidden="false" customHeight="true" outlineLevel="0" collapsed="false">
      <c r="A3954" s="15" t="n">
        <v>3</v>
      </c>
      <c r="B3954" s="16" t="n">
        <v>46274</v>
      </c>
      <c r="C3954" s="16" t="n">
        <v>46295</v>
      </c>
      <c r="D3954" s="15" t="n">
        <v>1740</v>
      </c>
      <c r="E3954" s="1" t="s">
        <v>207</v>
      </c>
      <c r="F3954" s="15" t="n">
        <v>24</v>
      </c>
      <c r="G3954" s="1" t="s">
        <v>47</v>
      </c>
      <c r="H3954" s="15" t="n">
        <v>2110101</v>
      </c>
      <c r="I3954" s="1" t="s">
        <v>48</v>
      </c>
      <c r="J3954" s="15" t="n">
        <v>1678237</v>
      </c>
      <c r="L3954" s="15" t="n">
        <v>12681552</v>
      </c>
      <c r="M3954" s="1" t="s">
        <v>36</v>
      </c>
      <c r="N3954" s="1" t="s">
        <v>37</v>
      </c>
      <c r="P3954" s="15" t="n">
        <v>129</v>
      </c>
      <c r="Q3954" s="1" t="s">
        <v>83</v>
      </c>
      <c r="R3954" s="1" t="s">
        <v>49</v>
      </c>
      <c r="S3954" s="15" t="n">
        <v>1130101</v>
      </c>
      <c r="T3954" s="1" t="s">
        <v>50</v>
      </c>
      <c r="U3954" s="17" t="n">
        <v>911.1</v>
      </c>
      <c r="W3954" s="17" t="n">
        <v>0</v>
      </c>
      <c r="X3954" s="1" t="s">
        <v>3109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LINGUI DE FRANGO KG</v>
      </c>
      <c r="AC3954" s="1" t="n">
        <v>1268155</v>
      </c>
    </row>
    <row r="3955" customFormat="false" ht="12.75" hidden="false" customHeight="true" outlineLevel="0" collapsed="false">
      <c r="A3955" s="15" t="n">
        <v>3</v>
      </c>
      <c r="B3955" s="16" t="n">
        <v>46289</v>
      </c>
      <c r="C3955" s="16" t="n">
        <v>46295</v>
      </c>
      <c r="D3955" s="15" t="n">
        <v>42</v>
      </c>
      <c r="E3955" s="1" t="s">
        <v>93</v>
      </c>
      <c r="F3955" s="15" t="n">
        <v>34</v>
      </c>
      <c r="G3955" s="1" t="s">
        <v>34</v>
      </c>
      <c r="H3955" s="15" t="n">
        <v>2110101</v>
      </c>
      <c r="I3955" s="1" t="s">
        <v>48</v>
      </c>
      <c r="J3955" s="15" t="n">
        <v>1749398</v>
      </c>
      <c r="L3955" s="15" t="n">
        <v>4658</v>
      </c>
      <c r="M3955" s="1" t="s">
        <v>36</v>
      </c>
      <c r="N3955" s="1" t="s">
        <v>67</v>
      </c>
      <c r="P3955" s="15" t="n">
        <v>167</v>
      </c>
      <c r="Q3955" s="1" t="s">
        <v>45</v>
      </c>
      <c r="R3955" s="1" t="s">
        <v>49</v>
      </c>
      <c r="S3955" s="15" t="n">
        <v>1130101</v>
      </c>
      <c r="T3955" s="1" t="s">
        <v>50</v>
      </c>
      <c r="U3955" s="17" t="n">
        <v>1355</v>
      </c>
      <c r="W3955" s="17" t="n">
        <v>0</v>
      </c>
      <c r="X3955" s="1" t="s">
        <v>3110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2.75" hidden="false" customHeight="true" outlineLevel="0" collapsed="false">
      <c r="A3956" s="15" t="n">
        <v>3</v>
      </c>
      <c r="B3956" s="16" t="n">
        <v>46295</v>
      </c>
      <c r="C3956" s="16" t="n">
        <v>46295</v>
      </c>
      <c r="D3956" s="15" t="n">
        <v>42</v>
      </c>
      <c r="E3956" s="1" t="s">
        <v>93</v>
      </c>
      <c r="F3956" s="15" t="n">
        <v>13</v>
      </c>
      <c r="G3956" s="1" t="s">
        <v>94</v>
      </c>
      <c r="H3956" s="15" t="n">
        <v>2110101</v>
      </c>
      <c r="I3956" s="1" t="s">
        <v>48</v>
      </c>
      <c r="J3956" s="15" t="n">
        <v>1780111</v>
      </c>
      <c r="L3956" s="15" t="n">
        <v>4693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250</v>
      </c>
      <c r="W3956" s="17" t="n">
        <v>250</v>
      </c>
      <c r="X3956" s="1" t="s">
        <v>1454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1780124</v>
      </c>
      <c r="L3957" s="15" t="n">
        <v>4694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189</v>
      </c>
      <c r="W3957" s="17" t="n">
        <v>189</v>
      </c>
      <c r="X3957" s="1" t="s">
        <v>1004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1780138</v>
      </c>
      <c r="L3958" s="15" t="n">
        <v>4695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240</v>
      </c>
      <c r="W3958" s="17" t="n">
        <v>240</v>
      </c>
      <c r="X3958" s="1" t="s">
        <v>3111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46280</v>
      </c>
      <c r="C3959" s="16" t="n">
        <v>46295</v>
      </c>
      <c r="D3959" s="15" t="n">
        <v>1024</v>
      </c>
      <c r="E3959" s="1" t="s">
        <v>212</v>
      </c>
      <c r="F3959" s="15" t="n">
        <v>24</v>
      </c>
      <c r="G3959" s="1" t="s">
        <v>47</v>
      </c>
      <c r="H3959" s="15" t="n">
        <v>2110405</v>
      </c>
      <c r="I3959" s="1" t="s">
        <v>35</v>
      </c>
      <c r="J3959" s="15" t="n">
        <v>1715346</v>
      </c>
      <c r="L3959" s="15" t="n">
        <v>6435502</v>
      </c>
      <c r="M3959" s="1" t="s">
        <v>36</v>
      </c>
      <c r="N3959" s="1" t="s">
        <v>37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112.5</v>
      </c>
      <c r="W3959" s="17" t="n">
        <v>0</v>
      </c>
      <c r="X3959" s="1" t="s">
        <v>3112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AGUA MIN SNT CLAU 2L</v>
      </c>
      <c r="AC3959" s="1" t="n">
        <v>643550</v>
      </c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3093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3113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3114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3115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3116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3117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3118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3119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0</v>
      </c>
      <c r="X3972" s="1" t="s">
        <v>3120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0</v>
      </c>
      <c r="X3973" s="1" t="s">
        <v>3121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0</v>
      </c>
      <c r="X3974" s="1" t="s">
        <v>3122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0</v>
      </c>
      <c r="X3975" s="1" t="s">
        <v>3123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0</v>
      </c>
      <c r="X3976" s="1" t="s">
        <v>3122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0</v>
      </c>
      <c r="X3977" s="1" t="s">
        <v>3124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0</v>
      </c>
      <c r="X3978" s="1" t="s">
        <v>3125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0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0</v>
      </c>
      <c r="X3980" s="1" t="s">
        <v>3122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0</v>
      </c>
      <c r="X3981" s="1" t="s">
        <v>3122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0</v>
      </c>
      <c r="X3982" s="1" t="s">
        <v>3126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0</v>
      </c>
      <c r="X3983" s="1" t="s">
        <v>3122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0</v>
      </c>
      <c r="X3984" s="1" t="s">
        <v>3127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0</v>
      </c>
      <c r="X3985" s="1" t="s">
        <v>3128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0</v>
      </c>
      <c r="X3986" s="1" t="s">
        <v>3129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0</v>
      </c>
      <c r="X3987" s="1" t="s">
        <v>3130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0</v>
      </c>
      <c r="X3988" s="1" t="s">
        <v>3131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0</v>
      </c>
      <c r="X3989" s="1" t="s">
        <v>3122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0</v>
      </c>
      <c r="X3990" s="1" t="s">
        <v>3127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0</v>
      </c>
      <c r="X3991" s="1" t="s">
        <v>3132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0</v>
      </c>
      <c r="X3992" s="1" t="s">
        <v>3133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0</v>
      </c>
      <c r="X3993" s="1" t="s">
        <v>3134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0</v>
      </c>
      <c r="X3994" s="1" t="s">
        <v>3122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0</v>
      </c>
      <c r="X3995" s="1" t="s">
        <v>3122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0</v>
      </c>
      <c r="X3996" s="1" t="s">
        <v>3122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0</v>
      </c>
      <c r="X3997" s="1" t="s">
        <v>3122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0</v>
      </c>
      <c r="X3998" s="1" t="s">
        <v>3135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0</v>
      </c>
      <c r="X3999" s="1" t="s">
        <v>3136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0</v>
      </c>
      <c r="X4000" s="1" t="s">
        <v>3137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0</v>
      </c>
      <c r="X4001" s="1" t="s">
        <v>3122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0</v>
      </c>
      <c r="X4002" s="1" t="s">
        <v>3127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0</v>
      </c>
      <c r="X4003" s="1" t="s">
        <v>3138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0</v>
      </c>
      <c r="X4004" s="1" t="s">
        <v>3139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0</v>
      </c>
      <c r="X4005" s="1" t="s">
        <v>3140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0</v>
      </c>
      <c r="X4008" s="1" t="s">
        <v>3122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3141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3142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3143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3144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3145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3092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3146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3147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3095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0</v>
      </c>
      <c r="X4023" s="1" t="s">
        <v>3122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0</v>
      </c>
      <c r="X4024" s="1" t="s">
        <v>3127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0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46231</v>
      </c>
      <c r="C4026" s="16" t="n">
        <v>46297</v>
      </c>
      <c r="D4026" s="15" t="n">
        <v>49</v>
      </c>
      <c r="E4026" s="1" t="s">
        <v>135</v>
      </c>
      <c r="F4026" s="15" t="n">
        <v>34</v>
      </c>
      <c r="G4026" s="1" t="s">
        <v>34</v>
      </c>
      <c r="H4026" s="15" t="n">
        <v>2110405</v>
      </c>
      <c r="I4026" s="1" t="s">
        <v>35</v>
      </c>
      <c r="J4026" s="15" t="n">
        <v>1464754</v>
      </c>
      <c r="L4026" s="15" t="n">
        <v>227889</v>
      </c>
      <c r="M4026" s="1" t="s">
        <v>339</v>
      </c>
      <c r="N4026" s="1" t="s">
        <v>37</v>
      </c>
      <c r="P4026" s="15" t="n">
        <v>101</v>
      </c>
      <c r="Q4026" s="1" t="s">
        <v>59</v>
      </c>
      <c r="R4026" s="1" t="s">
        <v>136</v>
      </c>
      <c r="S4026" s="15" t="n">
        <v>2110901</v>
      </c>
      <c r="T4026" s="1" t="s">
        <v>137</v>
      </c>
      <c r="U4026" s="17" t="n">
        <v>4000</v>
      </c>
      <c r="W4026" s="17" t="n">
        <v>0</v>
      </c>
      <c r="X4026" s="1" t="s">
        <v>3148</v>
      </c>
      <c r="Z4026" s="1" t="str">
        <f aca="false">IF($T4026="","",IFERROR(INDEX('Resumo Grupos'!$AC$3:$AC$200,MATCH($T4026,'Resumo Grupos'!$AB$3:$AB$200,0)),"n/d"))</f>
        <v>Empréstimo</v>
      </c>
      <c r="AA4026" s="1" t="str">
        <f aca="false">IF($T4026="","",IF(COUNTIF('Resumo Grupos'!$AE$3:$AE$40,$T4026)&gt;0,"NAO","SIM"))</f>
        <v>SIM</v>
      </c>
      <c r="AB4026" s="1"/>
      <c r="AC4026" s="1"/>
    </row>
    <row r="4027" customFormat="false" ht="12.75" hidden="false" customHeight="true" outlineLevel="0" collapsed="false">
      <c r="A4027" s="15" t="n">
        <v>3</v>
      </c>
      <c r="B4027" s="16" t="n">
        <v>46290</v>
      </c>
      <c r="C4027" s="16" t="n">
        <v>46297</v>
      </c>
      <c r="D4027" s="15" t="n">
        <v>1828</v>
      </c>
      <c r="E4027" s="1" t="s">
        <v>316</v>
      </c>
      <c r="F4027" s="15" t="n">
        <v>24</v>
      </c>
      <c r="G4027" s="1" t="s">
        <v>47</v>
      </c>
      <c r="H4027" s="15" t="n">
        <v>2110405</v>
      </c>
      <c r="I4027" s="1" t="s">
        <v>35</v>
      </c>
      <c r="J4027" s="15" t="n">
        <v>1755540</v>
      </c>
      <c r="L4027" s="15" t="n">
        <v>59965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978.17</v>
      </c>
      <c r="W4027" s="17" t="n">
        <v>0</v>
      </c>
      <c r="X4027" s="1" t="s">
        <v>3149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 t="str">
        <f aca="false">IFERROR(INDEX('Mov Entradas (Rel 10497)'!$L:$L,MATCH(AC4027,'Mov Entradas (Rel 10497)'!$I:$I,0)),"nao encontrado")</f>
        <v>MORTADELA DEFUMADA DF DISTRIBUIDORA DE F</v>
      </c>
      <c r="AC4027" s="1" t="n">
        <v>1486</v>
      </c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1774787</v>
      </c>
      <c r="L4028" s="15" t="n">
        <v>15437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190</v>
      </c>
      <c r="W4028" s="17" t="n">
        <v>0</v>
      </c>
      <c r="X4028" s="1" t="s">
        <v>3150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46294</v>
      </c>
      <c r="C4029" s="16" t="n">
        <v>46297</v>
      </c>
      <c r="D4029" s="15" t="n">
        <v>1615</v>
      </c>
      <c r="E4029" s="1" t="s">
        <v>143</v>
      </c>
      <c r="F4029" s="15" t="n">
        <v>34</v>
      </c>
      <c r="G4029" s="1" t="s">
        <v>34</v>
      </c>
      <c r="H4029" s="15" t="n">
        <v>2110405</v>
      </c>
      <c r="I4029" s="1" t="s">
        <v>35</v>
      </c>
      <c r="J4029" s="15" t="n">
        <v>1774796</v>
      </c>
      <c r="L4029" s="15" t="n">
        <v>123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172</v>
      </c>
      <c r="W4029" s="17" t="n">
        <v>0</v>
      </c>
      <c r="X4029" s="1" t="s">
        <v>2800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/>
      <c r="AC4029" s="1"/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1701962</v>
      </c>
      <c r="L4030" s="15" t="n">
        <v>17277042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301.82</v>
      </c>
      <c r="W4030" s="17" t="n">
        <v>0</v>
      </c>
      <c r="X4030" s="1" t="s">
        <v>3151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SAZON CALDO CARNE 32</v>
      </c>
      <c r="AC4030" s="1" t="n">
        <v>1727704</v>
      </c>
    </row>
    <row r="4031" customFormat="false" ht="12.75" hidden="false" customHeight="true" outlineLevel="0" collapsed="false">
      <c r="A4031" s="15" t="n">
        <v>3</v>
      </c>
      <c r="B4031" s="16" t="n">
        <v>46275</v>
      </c>
      <c r="C4031" s="16" t="n">
        <v>46297</v>
      </c>
      <c r="D4031" s="15" t="n">
        <v>1608</v>
      </c>
      <c r="E4031" s="1" t="s">
        <v>65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1702070</v>
      </c>
      <c r="L4031" s="15" t="n">
        <v>17277052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291.18</v>
      </c>
      <c r="W4031" s="17" t="n">
        <v>0</v>
      </c>
      <c r="X4031" s="1" t="s">
        <v>3152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SUCO FIT ABACAXI 8G</v>
      </c>
      <c r="AC4031" s="1" t="n">
        <v>1727705</v>
      </c>
    </row>
    <row r="4032" customFormat="false" ht="12.75" hidden="false" customHeight="true" outlineLevel="0" collapsed="false">
      <c r="A4032" s="15" t="n">
        <v>3</v>
      </c>
      <c r="B4032" s="16" t="n">
        <v>46282</v>
      </c>
      <c r="C4032" s="16" t="n">
        <v>46297</v>
      </c>
      <c r="D4032" s="15" t="n">
        <v>1616</v>
      </c>
      <c r="E4032" s="1" t="s">
        <v>889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1723958</v>
      </c>
      <c r="L4032" s="15" t="n">
        <v>6595281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604.08</v>
      </c>
      <c r="W4032" s="17" t="n">
        <v>0</v>
      </c>
      <c r="X4032" s="1" t="s">
        <v>3153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ESPONJA BRILHUS 1UNI</v>
      </c>
      <c r="AC4032" s="1" t="n">
        <v>659528</v>
      </c>
    </row>
    <row r="4033" customFormat="false" ht="12.75" hidden="false" customHeight="true" outlineLevel="0" collapsed="false">
      <c r="A4033" s="15" t="n">
        <v>3</v>
      </c>
      <c r="B4033" s="16" t="n">
        <v>46289</v>
      </c>
      <c r="C4033" s="16" t="n">
        <v>46297</v>
      </c>
      <c r="D4033" s="15" t="n">
        <v>10063</v>
      </c>
      <c r="E4033" s="1" t="s">
        <v>254</v>
      </c>
      <c r="F4033" s="15" t="n">
        <v>24</v>
      </c>
      <c r="G4033" s="1" t="s">
        <v>47</v>
      </c>
      <c r="H4033" s="15" t="n">
        <v>2110405</v>
      </c>
      <c r="I4033" s="1" t="s">
        <v>35</v>
      </c>
      <c r="J4033" s="15" t="n">
        <v>1755550</v>
      </c>
      <c r="L4033" s="15" t="n">
        <v>2944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1815</v>
      </c>
      <c r="W4033" s="17" t="n">
        <v>0</v>
      </c>
      <c r="X4033" s="1" t="s">
        <v>3154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OVOS MARROM UNID</v>
      </c>
      <c r="AC4033" s="1" t="n">
        <v>2944</v>
      </c>
    </row>
    <row r="4034" customFormat="false" ht="12.75" hidden="false" customHeight="true" outlineLevel="0" collapsed="false">
      <c r="A4034" s="15" t="n">
        <v>3</v>
      </c>
      <c r="B4034" s="16" t="n">
        <v>46275</v>
      </c>
      <c r="C4034" s="16" t="n">
        <v>46297</v>
      </c>
      <c r="D4034" s="15" t="n">
        <v>1612</v>
      </c>
      <c r="E4034" s="1" t="s">
        <v>323</v>
      </c>
      <c r="F4034" s="15" t="n">
        <v>24</v>
      </c>
      <c r="G4034" s="1" t="s">
        <v>47</v>
      </c>
      <c r="H4034" s="15" t="n">
        <v>2110101</v>
      </c>
      <c r="I4034" s="1" t="s">
        <v>48</v>
      </c>
      <c r="J4034" s="15" t="n">
        <v>1686492</v>
      </c>
      <c r="L4034" s="15" t="n">
        <v>23176942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377.34</v>
      </c>
      <c r="W4034" s="17" t="n">
        <v>0</v>
      </c>
      <c r="X4034" s="1" t="s">
        <v>3155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OVO KINDER JOY 20G</v>
      </c>
      <c r="AC4034" s="1" t="n">
        <v>2317694</v>
      </c>
    </row>
    <row r="4035" customFormat="false" ht="12.75" hidden="false" customHeight="true" outlineLevel="0" collapsed="false">
      <c r="A4035" s="15" t="n">
        <v>3</v>
      </c>
      <c r="B4035" s="16" t="n">
        <v>46261</v>
      </c>
      <c r="C4035" s="16" t="n">
        <v>46297</v>
      </c>
      <c r="D4035" s="15" t="n">
        <v>10037</v>
      </c>
      <c r="E4035" s="1" t="s">
        <v>466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1618435</v>
      </c>
      <c r="L4035" s="15" t="n">
        <v>33573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457.88</v>
      </c>
      <c r="W4035" s="17" t="n">
        <v>0</v>
      </c>
      <c r="X4035" s="1" t="s">
        <v>3156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RACAO BOLT CAES KG</v>
      </c>
      <c r="AC4035" s="1" t="n">
        <v>3357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1714836</v>
      </c>
      <c r="L4036" s="15" t="n">
        <v>334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249.5</v>
      </c>
      <c r="W4036" s="17" t="n">
        <v>0</v>
      </c>
      <c r="X4036" s="1" t="s">
        <v>3157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GOMA DE MANDIOCA 500</v>
      </c>
      <c r="AC4036" s="1" t="n">
        <v>334</v>
      </c>
    </row>
    <row r="4037" customFormat="false" ht="12.75" hidden="false" customHeight="true" outlineLevel="0" collapsed="false">
      <c r="A4037" s="15" t="n">
        <v>3</v>
      </c>
      <c r="B4037" s="16" t="n">
        <v>46281</v>
      </c>
      <c r="C4037" s="16" t="n">
        <v>46297</v>
      </c>
      <c r="D4037" s="15" t="n">
        <v>1916</v>
      </c>
      <c r="E4037" s="1" t="s">
        <v>449</v>
      </c>
      <c r="F4037" s="15" t="n">
        <v>24</v>
      </c>
      <c r="G4037" s="1" t="s">
        <v>47</v>
      </c>
      <c r="H4037" s="15" t="n">
        <v>2110405</v>
      </c>
      <c r="I4037" s="1" t="s">
        <v>35</v>
      </c>
      <c r="J4037" s="15" t="n">
        <v>1714866</v>
      </c>
      <c r="L4037" s="15" t="n">
        <v>27641</v>
      </c>
      <c r="M4037" s="1" t="s">
        <v>36</v>
      </c>
      <c r="N4037" s="1" t="s">
        <v>37</v>
      </c>
      <c r="P4037" s="15" t="n">
        <v>167</v>
      </c>
      <c r="Q4037" s="1" t="s">
        <v>45</v>
      </c>
      <c r="R4037" s="1" t="s">
        <v>49</v>
      </c>
      <c r="S4037" s="15" t="n">
        <v>1130101</v>
      </c>
      <c r="T4037" s="1" t="s">
        <v>50</v>
      </c>
      <c r="U4037" s="17" t="n">
        <v>105</v>
      </c>
      <c r="W4037" s="17" t="n">
        <v>0</v>
      </c>
      <c r="X4037" s="1" t="s">
        <v>3158</v>
      </c>
      <c r="Z4037" s="1" t="str">
        <f aca="false">IF($T4037="","",IFERROR(INDEX('Resumo Grupos'!$AC$3:$AC$200,MATCH($T4037,'Resumo Grupos'!$AB$3:$AB$200,0)),"n/d"))</f>
        <v>Mercadoria</v>
      </c>
      <c r="AA4037" s="1" t="str">
        <f aca="false">IF($T4037="","",IF(COUNTIF('Resumo Grupos'!$AE$3:$AE$40,$T4037)&gt;0,"NAO","SIM"))</f>
        <v>SIM</v>
      </c>
      <c r="AB4037" s="1" t="str">
        <f aca="false">IFERROR(INDEX('Mov Entradas (Rel 10497)'!$L:$L,MATCH(AC4037,'Mov Entradas (Rel 10497)'!$I:$I,0)),"nao encontrado")</f>
        <v>FARINHA DE TAPIOCA 4</v>
      </c>
      <c r="AC4037" s="1" t="n">
        <v>2764</v>
      </c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1789453</v>
      </c>
      <c r="L4038" s="15" t="n">
        <v>272470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240.12</v>
      </c>
      <c r="W4038" s="17" t="n">
        <v>0</v>
      </c>
      <c r="X4038" s="1" t="s">
        <v>3159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515</v>
      </c>
      <c r="E4039" s="1" t="s">
        <v>75</v>
      </c>
      <c r="F4039" s="15" t="n">
        <v>34</v>
      </c>
      <c r="G4039" s="1" t="s">
        <v>34</v>
      </c>
      <c r="H4039" s="15" t="n">
        <v>2110405</v>
      </c>
      <c r="I4039" s="1" t="s">
        <v>35</v>
      </c>
      <c r="J4039" s="15" t="n">
        <v>1789455</v>
      </c>
      <c r="L4039" s="15" t="n">
        <v>272471</v>
      </c>
      <c r="M4039" s="1" t="s">
        <v>36</v>
      </c>
      <c r="N4039" s="1" t="s">
        <v>37</v>
      </c>
      <c r="P4039" s="15" t="n">
        <v>101</v>
      </c>
      <c r="Q4039" s="1" t="s">
        <v>59</v>
      </c>
      <c r="R4039" s="1" t="s">
        <v>76</v>
      </c>
      <c r="S4039" s="15" t="n">
        <v>4210504</v>
      </c>
      <c r="T4039" s="1" t="s">
        <v>146</v>
      </c>
      <c r="U4039" s="17" t="n">
        <v>115.71</v>
      </c>
      <c r="W4039" s="17" t="n">
        <v>0</v>
      </c>
      <c r="X4039" s="1" t="s">
        <v>3160</v>
      </c>
      <c r="Z4039" s="1" t="str">
        <f aca="false">IF($T4039="","",IFERROR(INDEX('Resumo Grupos'!$AC$3:$AC$200,MATCH($T4039,'Resumo Grupos'!$AB$3:$AB$200,0)),"n/d"))</f>
        <v>Despesa</v>
      </c>
      <c r="AA4039" s="1" t="str">
        <f aca="false">IF($T4039="","",IF(COUNTIF('Resumo Grupos'!$AE$3:$AE$40,$T4039)&gt;0,"NAO","SIM"))</f>
        <v>SIM</v>
      </c>
      <c r="AB4039" s="1"/>
      <c r="AC4039" s="1"/>
    </row>
    <row r="4040" customFormat="false" ht="12.75" hidden="false" customHeight="true" outlineLevel="0" collapsed="false">
      <c r="A4040" s="15" t="n">
        <v>3</v>
      </c>
      <c r="B4040" s="16" t="n">
        <v>46297</v>
      </c>
      <c r="C4040" s="16" t="n">
        <v>46297</v>
      </c>
      <c r="D4040" s="15" t="n">
        <v>10035</v>
      </c>
      <c r="E4040" s="1" t="s">
        <v>260</v>
      </c>
      <c r="F4040" s="15" t="n">
        <v>13</v>
      </c>
      <c r="G4040" s="1" t="s">
        <v>94</v>
      </c>
      <c r="H4040" s="15" t="n">
        <v>2110101</v>
      </c>
      <c r="I4040" s="1" t="s">
        <v>48</v>
      </c>
      <c r="J4040" s="15" t="n">
        <v>1793266</v>
      </c>
      <c r="L4040" s="15" t="n">
        <v>459</v>
      </c>
      <c r="M4040" s="1" t="s">
        <v>36</v>
      </c>
      <c r="N4040" s="1" t="s">
        <v>67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694</v>
      </c>
      <c r="W4040" s="17" t="n">
        <v>694</v>
      </c>
      <c r="X4040" s="1" t="s">
        <v>3161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CARVAO VEGETAL 3KG</v>
      </c>
      <c r="AC4040" s="1" t="n">
        <v>459</v>
      </c>
    </row>
    <row r="4041" customFormat="false" ht="12.75" hidden="false" customHeight="true" outlineLevel="0" collapsed="false">
      <c r="A4041" s="15" t="n">
        <v>3</v>
      </c>
      <c r="B4041" s="16" t="n">
        <v>46281</v>
      </c>
      <c r="C4041" s="16" t="n">
        <v>46297</v>
      </c>
      <c r="D4041" s="15" t="n">
        <v>1699</v>
      </c>
      <c r="E4041" s="1" t="s">
        <v>88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1715977</v>
      </c>
      <c r="L4041" s="15" t="n">
        <v>3144781</v>
      </c>
      <c r="M4041" s="1" t="s">
        <v>36</v>
      </c>
      <c r="N4041" s="1" t="s">
        <v>37</v>
      </c>
      <c r="P4041" s="15" t="n">
        <v>167</v>
      </c>
      <c r="Q4041" s="1" t="s">
        <v>45</v>
      </c>
      <c r="R4041" s="1" t="s">
        <v>49</v>
      </c>
      <c r="S4041" s="15" t="n">
        <v>1130101</v>
      </c>
      <c r="T4041" s="1" t="s">
        <v>50</v>
      </c>
      <c r="U4041" s="17" t="n">
        <v>626.77</v>
      </c>
      <c r="W4041" s="17" t="n">
        <v>0</v>
      </c>
      <c r="X4041" s="1" t="s">
        <v>3162</v>
      </c>
      <c r="Z4041" s="1" t="str">
        <f aca="false">IF($T4041="","",IFERROR(INDEX('Resumo Grupos'!$AC$3:$AC$200,MATCH($T4041,'Resumo Grupos'!$AB$3:$AB$200,0)),"n/d"))</f>
        <v>Mercadoria</v>
      </c>
      <c r="AA4041" s="1" t="str">
        <f aca="false">IF($T4041="","",IF(COUNTIF('Resumo Grupos'!$AE$3:$AE$40,$T4041)&gt;0,"NAO","SIM"))</f>
        <v>SIM</v>
      </c>
      <c r="AB4041" s="1" t="str">
        <f aca="false">IFERROR(INDEX('Mov Entradas (Rel 10497)'!$L:$L,MATCH(AC4041,'Mov Entradas (Rel 10497)'!$I:$I,0)),"nao encontrado")</f>
        <v>SUCO JANDAIA GOIABA 500ML</v>
      </c>
      <c r="AC4041" s="1" t="n">
        <v>314478</v>
      </c>
    </row>
    <row r="4042" customFormat="false" ht="12.75" hidden="false" customHeight="true" outlineLevel="0" collapsed="false">
      <c r="A4042" s="15" t="n">
        <v>3</v>
      </c>
      <c r="B4042" s="16" t="n">
        <v>46231</v>
      </c>
      <c r="C4042" s="16" t="n">
        <v>46297</v>
      </c>
      <c r="D4042" s="15" t="n">
        <v>1778</v>
      </c>
      <c r="E4042" s="1" t="s">
        <v>154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1464589</v>
      </c>
      <c r="L4042" s="15" t="n">
        <v>227862</v>
      </c>
      <c r="M4042" s="1" t="s">
        <v>201</v>
      </c>
      <c r="N4042" s="1" t="s">
        <v>37</v>
      </c>
      <c r="P4042" s="15" t="n">
        <v>101</v>
      </c>
      <c r="Q4042" s="1" t="s">
        <v>59</v>
      </c>
      <c r="R4042" s="1" t="s">
        <v>105</v>
      </c>
      <c r="S4042" s="15" t="n">
        <v>4210207</v>
      </c>
      <c r="T4042" s="1" t="s">
        <v>155</v>
      </c>
      <c r="U4042" s="17" t="n">
        <v>337.29</v>
      </c>
      <c r="W4042" s="17" t="n">
        <v>0</v>
      </c>
      <c r="X4042" s="1" t="s">
        <v>2538</v>
      </c>
      <c r="Z4042" s="1" t="str">
        <f aca="false">IF($T4042="","",IFERROR(INDEX('Resumo Grupos'!$AC$3:$AC$200,MATCH($T4042,'Resumo Grupos'!$AB$3:$AB$200,0)),"n/d"))</f>
        <v>Despesa</v>
      </c>
      <c r="AA4042" s="1" t="str">
        <f aca="false">IF($T4042="","",IF(COUNTIF('Resumo Grupos'!$AE$3:$AE$40,$T4042)&gt;0,"NAO","SIM"))</f>
        <v>SIM</v>
      </c>
      <c r="AB4042" s="1"/>
      <c r="AC4042" s="1"/>
    </row>
    <row r="4043" customFormat="false" ht="12.75" hidden="false" customHeight="true" outlineLevel="0" collapsed="false">
      <c r="A4043" s="15" t="n">
        <v>3</v>
      </c>
      <c r="B4043" s="16" t="n">
        <v>46283</v>
      </c>
      <c r="C4043" s="16" t="n">
        <v>46297</v>
      </c>
      <c r="D4043" s="15" t="n">
        <v>1625</v>
      </c>
      <c r="E4043" s="1" t="s">
        <v>405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1749531</v>
      </c>
      <c r="L4043" s="15" t="n">
        <v>153992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3321.4</v>
      </c>
      <c r="W4043" s="17" t="n">
        <v>0</v>
      </c>
      <c r="X4043" s="1" t="s">
        <v>3163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TRASEIRO DE BOI L1</v>
      </c>
      <c r="AC4043" s="1" t="n">
        <v>15399</v>
      </c>
    </row>
    <row r="4044" customFormat="false" ht="12.75" hidden="false" customHeight="true" outlineLevel="0" collapsed="false">
      <c r="A4044" s="15" t="n">
        <v>3</v>
      </c>
      <c r="B4044" s="16" t="n">
        <v>46269</v>
      </c>
      <c r="C4044" s="16" t="n">
        <v>46297</v>
      </c>
      <c r="D4044" s="15" t="n">
        <v>616</v>
      </c>
      <c r="E4044" s="1" t="s">
        <v>2881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1653127</v>
      </c>
      <c r="L4044" s="15" t="n">
        <v>3755963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375.44</v>
      </c>
      <c r="W4044" s="17" t="n">
        <v>0</v>
      </c>
      <c r="X4044" s="1" t="s">
        <v>3164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ANELINATUPY PRETO</v>
      </c>
      <c r="AC4044" s="1" t="n">
        <v>320421</v>
      </c>
    </row>
    <row r="4045" customFormat="false" ht="12.75" hidden="false" customHeight="true" outlineLevel="0" collapsed="false">
      <c r="A4045" s="15" t="n">
        <v>3</v>
      </c>
      <c r="B4045" s="16" t="n">
        <v>46269</v>
      </c>
      <c r="C4045" s="16" t="n">
        <v>46297</v>
      </c>
      <c r="D4045" s="15" t="n">
        <v>616</v>
      </c>
      <c r="E4045" s="1" t="s">
        <v>2881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1653153</v>
      </c>
      <c r="L4045" s="15" t="n">
        <v>3756443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663.21</v>
      </c>
      <c r="W4045" s="17" t="n">
        <v>0</v>
      </c>
      <c r="X4045" s="1" t="s">
        <v>3165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COLA DE ISOPOR POLAR</v>
      </c>
      <c r="AC4045" s="1" t="n">
        <v>320422</v>
      </c>
    </row>
    <row r="4046" customFormat="false" ht="12.75" hidden="false" customHeight="true" outlineLevel="0" collapsed="false">
      <c r="A4046" s="15" t="n">
        <v>3</v>
      </c>
      <c r="B4046" s="16" t="n">
        <v>46283</v>
      </c>
      <c r="C4046" s="16" t="n">
        <v>46297</v>
      </c>
      <c r="D4046" s="15" t="n">
        <v>1740</v>
      </c>
      <c r="E4046" s="1" t="s">
        <v>207</v>
      </c>
      <c r="F4046" s="15" t="n">
        <v>24</v>
      </c>
      <c r="G4046" s="1" t="s">
        <v>47</v>
      </c>
      <c r="H4046" s="15" t="n">
        <v>2110405</v>
      </c>
      <c r="I4046" s="1" t="s">
        <v>35</v>
      </c>
      <c r="J4046" s="15" t="n">
        <v>1735649</v>
      </c>
      <c r="L4046" s="15" t="n">
        <v>12724081</v>
      </c>
      <c r="M4046" s="1" t="s">
        <v>36</v>
      </c>
      <c r="N4046" s="1" t="s">
        <v>37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589.4</v>
      </c>
      <c r="W4046" s="17" t="n">
        <v>0</v>
      </c>
      <c r="X4046" s="1" t="s">
        <v>3166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 t="str">
        <f aca="false">IFERROR(INDEX('Mov Entradas (Rel 10497)'!$L:$L,MATCH(AC4046,'Mov Entradas (Rel 10497)'!$I:$I,0)),"nao encontrado")</f>
        <v>LINGUI DE FRANGO KG</v>
      </c>
      <c r="AC4046" s="1" t="n">
        <v>1272408</v>
      </c>
    </row>
    <row r="4047" customFormat="false" ht="12.75" hidden="false" customHeight="true" outlineLevel="0" collapsed="false">
      <c r="A4047" s="15" t="n">
        <v>3</v>
      </c>
      <c r="B4047" s="16" t="n">
        <v>46290</v>
      </c>
      <c r="C4047" s="16" t="n">
        <v>46297</v>
      </c>
      <c r="D4047" s="15" t="n">
        <v>42</v>
      </c>
      <c r="E4047" s="1" t="s">
        <v>93</v>
      </c>
      <c r="F4047" s="15" t="n">
        <v>34</v>
      </c>
      <c r="G4047" s="1" t="s">
        <v>34</v>
      </c>
      <c r="H4047" s="15" t="n">
        <v>2110101</v>
      </c>
      <c r="I4047" s="1" t="s">
        <v>48</v>
      </c>
      <c r="J4047" s="15" t="n">
        <v>1756466</v>
      </c>
      <c r="L4047" s="15" t="n">
        <v>4676</v>
      </c>
      <c r="M4047" s="1" t="s">
        <v>36</v>
      </c>
      <c r="N4047" s="1" t="s">
        <v>67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300</v>
      </c>
      <c r="W4047" s="17" t="n">
        <v>0</v>
      </c>
      <c r="X4047" s="1" t="s">
        <v>3167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/>
      <c r="AC4047" s="1"/>
    </row>
    <row r="4048" customFormat="false" ht="12.75" hidden="false" customHeight="true" outlineLevel="0" collapsed="false">
      <c r="A4048" s="15" t="n">
        <v>3</v>
      </c>
      <c r="B4048" s="16" t="n">
        <v>46294</v>
      </c>
      <c r="C4048" s="16" t="n">
        <v>46297</v>
      </c>
      <c r="D4048" s="15" t="n">
        <v>42</v>
      </c>
      <c r="E4048" s="1" t="s">
        <v>93</v>
      </c>
      <c r="F4048" s="15" t="n">
        <v>34</v>
      </c>
      <c r="G4048" s="1" t="s">
        <v>34</v>
      </c>
      <c r="H4048" s="15" t="n">
        <v>2110101</v>
      </c>
      <c r="I4048" s="1" t="s">
        <v>48</v>
      </c>
      <c r="J4048" s="15" t="n">
        <v>1774842</v>
      </c>
      <c r="L4048" s="15" t="n">
        <v>4684</v>
      </c>
      <c r="M4048" s="1" t="s">
        <v>36</v>
      </c>
      <c r="N4048" s="1" t="s">
        <v>67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2083</v>
      </c>
      <c r="W4048" s="17" t="n">
        <v>0</v>
      </c>
      <c r="X4048" s="1" t="s">
        <v>1349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/>
      <c r="AC4048" s="1"/>
    </row>
    <row r="4049" customFormat="false" ht="12.75" hidden="false" customHeight="true" outlineLevel="0" collapsed="false">
      <c r="A4049" s="15" t="n">
        <v>3</v>
      </c>
      <c r="B4049" s="16" t="n">
        <v>46297</v>
      </c>
      <c r="C4049" s="16" t="n">
        <v>46297</v>
      </c>
      <c r="D4049" s="15" t="n">
        <v>42</v>
      </c>
      <c r="E4049" s="1" t="s">
        <v>93</v>
      </c>
      <c r="F4049" s="15" t="n">
        <v>13</v>
      </c>
      <c r="G4049" s="1" t="s">
        <v>94</v>
      </c>
      <c r="H4049" s="15" t="n">
        <v>2110101</v>
      </c>
      <c r="I4049" s="1" t="s">
        <v>48</v>
      </c>
      <c r="J4049" s="15" t="n">
        <v>1788981</v>
      </c>
      <c r="L4049" s="15" t="n">
        <v>4701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140</v>
      </c>
      <c r="W4049" s="17" t="n">
        <v>140</v>
      </c>
      <c r="X4049" s="1" t="s">
        <v>1004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46297</v>
      </c>
      <c r="C4050" s="16" t="n">
        <v>46297</v>
      </c>
      <c r="D4050" s="15" t="n">
        <v>42</v>
      </c>
      <c r="E4050" s="1" t="s">
        <v>93</v>
      </c>
      <c r="F4050" s="15" t="n">
        <v>13</v>
      </c>
      <c r="G4050" s="1" t="s">
        <v>94</v>
      </c>
      <c r="H4050" s="15" t="n">
        <v>2110101</v>
      </c>
      <c r="I4050" s="1" t="s">
        <v>48</v>
      </c>
      <c r="J4050" s="15" t="n">
        <v>1790794</v>
      </c>
      <c r="L4050" s="15" t="n">
        <v>4702</v>
      </c>
      <c r="M4050" s="1" t="s">
        <v>36</v>
      </c>
      <c r="N4050" s="1" t="s">
        <v>67</v>
      </c>
      <c r="P4050" s="15" t="n">
        <v>167</v>
      </c>
      <c r="Q4050" s="1" t="s">
        <v>45</v>
      </c>
      <c r="R4050" s="1" t="s">
        <v>49</v>
      </c>
      <c r="S4050" s="15" t="n">
        <v>1130101</v>
      </c>
      <c r="T4050" s="1" t="s">
        <v>50</v>
      </c>
      <c r="U4050" s="17" t="n">
        <v>125</v>
      </c>
      <c r="W4050" s="17" t="n">
        <v>125</v>
      </c>
      <c r="X4050" s="1" t="s">
        <v>1571</v>
      </c>
      <c r="Z4050" s="1" t="str">
        <f aca="false">IF($T4050="","",IFERROR(INDEX('Resumo Grupos'!$AC$3:$AC$200,MATCH($T4050,'Resumo Grupos'!$AB$3:$AB$200,0)),"n/d"))</f>
        <v>Mercadoria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514</v>
      </c>
      <c r="E4051" s="1" t="s">
        <v>103</v>
      </c>
      <c r="F4051" s="15" t="n">
        <v>34</v>
      </c>
      <c r="G4051" s="1" t="s">
        <v>34</v>
      </c>
      <c r="H4051" s="15" t="n">
        <v>2110405</v>
      </c>
      <c r="I4051" s="1" t="s">
        <v>35</v>
      </c>
      <c r="J4051" s="15" t="n">
        <v>1678815</v>
      </c>
      <c r="L4051" s="15" t="n">
        <v>257532</v>
      </c>
      <c r="M4051" s="1" t="s">
        <v>201</v>
      </c>
      <c r="N4051" s="1" t="s">
        <v>37</v>
      </c>
      <c r="P4051" s="15" t="n">
        <v>101</v>
      </c>
      <c r="Q4051" s="1" t="s">
        <v>59</v>
      </c>
      <c r="R4051" s="1" t="s">
        <v>76</v>
      </c>
      <c r="S4051" s="15" t="n">
        <v>4210504</v>
      </c>
      <c r="T4051" s="1" t="s">
        <v>146</v>
      </c>
      <c r="U4051" s="17" t="n">
        <v>358</v>
      </c>
      <c r="W4051" s="17" t="n">
        <v>0</v>
      </c>
      <c r="X4051" s="1" t="s">
        <v>2677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0</v>
      </c>
      <c r="E4052" s="1" t="s">
        <v>108</v>
      </c>
      <c r="F4052" s="15" t="n">
        <v>17</v>
      </c>
      <c r="G4052" s="1" t="s">
        <v>109</v>
      </c>
      <c r="H4052" s="15" t="n">
        <v>1110101</v>
      </c>
      <c r="I4052" s="1" t="s">
        <v>110</v>
      </c>
      <c r="J4052" s="15" t="n">
        <v>1793637</v>
      </c>
      <c r="L4052" s="15" t="n">
        <v>1793637</v>
      </c>
      <c r="M4052" s="1" t="s">
        <v>36</v>
      </c>
      <c r="N4052" s="1" t="s">
        <v>111</v>
      </c>
      <c r="P4052" s="15" t="n">
        <v>129</v>
      </c>
      <c r="Q4052" s="1" t="s">
        <v>83</v>
      </c>
      <c r="R4052" s="1" t="s">
        <v>39</v>
      </c>
      <c r="S4052" s="15" t="n">
        <v>4210314</v>
      </c>
      <c r="T4052" s="1" t="s">
        <v>118</v>
      </c>
      <c r="U4052" s="17" t="n">
        <v>70</v>
      </c>
      <c r="W4052" s="17" t="n">
        <v>70</v>
      </c>
      <c r="X4052" s="1" t="s">
        <v>277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0</v>
      </c>
      <c r="E4053" s="1" t="s">
        <v>108</v>
      </c>
      <c r="F4053" s="15" t="n">
        <v>17</v>
      </c>
      <c r="G4053" s="1" t="s">
        <v>109</v>
      </c>
      <c r="H4053" s="15" t="n">
        <v>1110101</v>
      </c>
      <c r="I4053" s="1" t="s">
        <v>110</v>
      </c>
      <c r="J4053" s="15" t="n">
        <v>1793639</v>
      </c>
      <c r="L4053" s="15" t="n">
        <v>1793639</v>
      </c>
      <c r="M4053" s="1" t="s">
        <v>36</v>
      </c>
      <c r="N4053" s="1" t="s">
        <v>111</v>
      </c>
      <c r="P4053" s="15" t="n">
        <v>129</v>
      </c>
      <c r="Q4053" s="1" t="s">
        <v>83</v>
      </c>
      <c r="R4053" s="1" t="s">
        <v>39</v>
      </c>
      <c r="S4053" s="15" t="n">
        <v>4210310</v>
      </c>
      <c r="T4053" s="1" t="s">
        <v>40</v>
      </c>
      <c r="U4053" s="17" t="n">
        <v>15</v>
      </c>
      <c r="W4053" s="17" t="n">
        <v>15</v>
      </c>
      <c r="X4053" s="1" t="s">
        <v>278</v>
      </c>
      <c r="Z4053" s="1" t="str">
        <f aca="false">IF($T4053="","",IFERROR(INDEX('Resumo Grupos'!$AC$3:$AC$200,MATCH($T4053,'Resumo Grupos'!$AB$3:$AB$200,0)),"n/d"))</f>
        <v>Despesa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1793640</v>
      </c>
      <c r="L4054" s="15" t="n">
        <v>1793640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4210316</v>
      </c>
      <c r="T4054" s="1" t="s">
        <v>115</v>
      </c>
      <c r="U4054" s="17" t="n">
        <v>100</v>
      </c>
      <c r="W4054" s="17" t="n">
        <v>100</v>
      </c>
      <c r="X4054" s="1" t="s">
        <v>116</v>
      </c>
      <c r="Z4054" s="1" t="str">
        <f aca="false">IF($T4054="","",IFERROR(INDEX('Resumo Grupos'!$AC$3:$AC$200,MATCH($T4054,'Resumo Grupos'!$AB$3:$AB$200,0)),"n/d"))</f>
        <v>Salários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1793643</v>
      </c>
      <c r="L4055" s="15" t="n">
        <v>1793643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4210309</v>
      </c>
      <c r="T4055" s="1" t="s">
        <v>42</v>
      </c>
      <c r="U4055" s="17" t="n">
        <v>10</v>
      </c>
      <c r="W4055" s="17" t="n">
        <v>10</v>
      </c>
      <c r="X4055" s="1" t="s">
        <v>3092</v>
      </c>
      <c r="Z4055" s="1" t="str">
        <f aca="false">IF($T4055="","",IFERROR(INDEX('Resumo Grupos'!$AC$3:$AC$200,MATCH($T4055,'Resumo Grupos'!$AB$3:$AB$200,0)),"n/d"))</f>
        <v>Salários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1793645</v>
      </c>
      <c r="L4056" s="15" t="n">
        <v>1793645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4210310</v>
      </c>
      <c r="T4056" s="1" t="s">
        <v>40</v>
      </c>
      <c r="U4056" s="17" t="n">
        <v>15</v>
      </c>
      <c r="W4056" s="17" t="n">
        <v>15</v>
      </c>
      <c r="X4056" s="1" t="s">
        <v>1672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1793651</v>
      </c>
      <c r="L4057" s="15" t="n">
        <v>1793651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4210310</v>
      </c>
      <c r="T4057" s="1" t="s">
        <v>40</v>
      </c>
      <c r="U4057" s="17" t="n">
        <v>5</v>
      </c>
      <c r="W4057" s="17" t="n">
        <v>5</v>
      </c>
      <c r="X4057" s="1" t="s">
        <v>112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1793657</v>
      </c>
      <c r="L4058" s="15" t="n">
        <v>1793657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4210310</v>
      </c>
      <c r="T4058" s="1" t="s">
        <v>40</v>
      </c>
      <c r="U4058" s="17" t="n">
        <v>5</v>
      </c>
      <c r="W4058" s="17" t="n">
        <v>5</v>
      </c>
      <c r="X4058" s="1" t="s">
        <v>218</v>
      </c>
      <c r="Z4058" s="1" t="str">
        <f aca="false">IF($T4058="","",IFERROR(INDEX('Resumo Grupos'!$AC$3:$AC$200,MATCH($T4058,'Resumo Grupos'!$AB$3:$AB$200,0)),"n/d"))</f>
        <v>Despesa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1793669</v>
      </c>
      <c r="L4059" s="15" t="n">
        <v>1793669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4210316</v>
      </c>
      <c r="T4059" s="1" t="s">
        <v>115</v>
      </c>
      <c r="U4059" s="17" t="n">
        <v>70</v>
      </c>
      <c r="W4059" s="17" t="n">
        <v>70</v>
      </c>
      <c r="X4059" s="1" t="s">
        <v>3146</v>
      </c>
      <c r="Z4059" s="1" t="str">
        <f aca="false">IF($T4059="","",IFERROR(INDEX('Resumo Grupos'!$AC$3:$AC$200,MATCH($T4059,'Resumo Grupos'!$AB$3:$AB$200,0)),"n/d"))</f>
        <v>Salários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1793684</v>
      </c>
      <c r="L4060" s="15" t="n">
        <v>1793684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4210310</v>
      </c>
      <c r="T4060" s="1" t="s">
        <v>40</v>
      </c>
      <c r="U4060" s="17" t="n">
        <v>15</v>
      </c>
      <c r="W4060" s="17" t="n">
        <v>15</v>
      </c>
      <c r="X4060" s="1" t="s">
        <v>3094</v>
      </c>
      <c r="Z4060" s="1" t="str">
        <f aca="false">IF($T4060="","",IFERROR(INDEX('Resumo Grupos'!$AC$3:$AC$200,MATCH($T4060,'Resumo Grupos'!$AB$3:$AB$200,0)),"n/d"))</f>
        <v>Despesa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1793690</v>
      </c>
      <c r="L4061" s="15" t="n">
        <v>1793690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39</v>
      </c>
      <c r="S4061" s="15" t="n">
        <v>4210309</v>
      </c>
      <c r="T4061" s="1" t="s">
        <v>42</v>
      </c>
      <c r="U4061" s="17" t="n">
        <v>10</v>
      </c>
      <c r="W4061" s="17" t="n">
        <v>10</v>
      </c>
      <c r="X4061" s="1" t="s">
        <v>3095</v>
      </c>
      <c r="Z4061" s="1" t="str">
        <f aca="false">IF($T4061="","",IFERROR(INDEX('Resumo Grupos'!$AC$3:$AC$200,MATCH($T4061,'Resumo Grupos'!$AB$3:$AB$200,0)),"n/d"))</f>
        <v>Salários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1793695</v>
      </c>
      <c r="L4062" s="15" t="n">
        <v>1793695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123</v>
      </c>
      <c r="S4062" s="15" t="n">
        <v>2110101</v>
      </c>
      <c r="T4062" s="1" t="s">
        <v>48</v>
      </c>
      <c r="U4062" s="17" t="n">
        <v>125</v>
      </c>
      <c r="W4062" s="17" t="n">
        <v>125</v>
      </c>
      <c r="X4062" s="1" t="s">
        <v>3168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1793696</v>
      </c>
      <c r="L4063" s="15" t="n">
        <v>1793696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123</v>
      </c>
      <c r="S4063" s="15" t="n">
        <v>2110101</v>
      </c>
      <c r="T4063" s="1" t="s">
        <v>48</v>
      </c>
      <c r="U4063" s="17" t="n">
        <v>694</v>
      </c>
      <c r="W4063" s="17" t="n">
        <v>694</v>
      </c>
      <c r="X4063" s="1" t="s">
        <v>3169</v>
      </c>
      <c r="Z4063" s="1" t="str">
        <f aca="false">IF($T4063="","",IFERROR(INDEX('Resumo Grupos'!$AC$3:$AC$200,MATCH($T4063,'Resumo Grupos'!$AB$3:$AB$200,0)),"n/d"))</f>
        <v>Despesa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0</v>
      </c>
      <c r="E4064" s="1" t="s">
        <v>108</v>
      </c>
      <c r="F4064" s="15" t="n">
        <v>17</v>
      </c>
      <c r="G4064" s="1" t="s">
        <v>109</v>
      </c>
      <c r="H4064" s="15" t="n">
        <v>1110101</v>
      </c>
      <c r="I4064" s="1" t="s">
        <v>110</v>
      </c>
      <c r="J4064" s="15" t="n">
        <v>1793697</v>
      </c>
      <c r="L4064" s="15" t="n">
        <v>1793697</v>
      </c>
      <c r="M4064" s="1" t="s">
        <v>36</v>
      </c>
      <c r="N4064" s="1" t="s">
        <v>111</v>
      </c>
      <c r="P4064" s="15" t="n">
        <v>129</v>
      </c>
      <c r="Q4064" s="1" t="s">
        <v>83</v>
      </c>
      <c r="R4064" s="1" t="s">
        <v>123</v>
      </c>
      <c r="S4064" s="15" t="n">
        <v>2110101</v>
      </c>
      <c r="T4064" s="1" t="s">
        <v>48</v>
      </c>
      <c r="U4064" s="17" t="n">
        <v>140</v>
      </c>
      <c r="W4064" s="17" t="n">
        <v>140</v>
      </c>
      <c r="X4064" s="1" t="s">
        <v>3170</v>
      </c>
      <c r="Z4064" s="1" t="str">
        <f aca="false">IF($T4064="","",IFERROR(INDEX('Resumo Grupos'!$AC$3:$AC$200,MATCH($T4064,'Resumo Grupos'!$AB$3:$AB$200,0)),"n/d"))</f>
        <v>Despesa</v>
      </c>
      <c r="AA4064" s="1" t="str">
        <f aca="false">IF($T4064="","",IF(COUNTIF('Resumo Grupos'!$AE$3:$AE$40,$T4064)&gt;0,"NAO","SIM"))</f>
        <v>SIM</v>
      </c>
      <c r="AB4064" s="1"/>
      <c r="AC4064" s="1"/>
    </row>
    <row r="4065" customFormat="false" ht="12.75" hidden="false" customHeight="true" outlineLevel="0" collapsed="false">
      <c r="A4065" s="15" t="n">
        <v>3</v>
      </c>
      <c r="B4065" s="16" t="n">
        <v>46297</v>
      </c>
      <c r="C4065" s="16" t="n">
        <v>46297</v>
      </c>
      <c r="D4065" s="15" t="n">
        <v>1666</v>
      </c>
      <c r="E4065" s="1" t="s">
        <v>297</v>
      </c>
      <c r="F4065" s="15" t="n">
        <v>24</v>
      </c>
      <c r="G4065" s="1" t="s">
        <v>47</v>
      </c>
      <c r="H4065" s="15" t="n">
        <v>2110405</v>
      </c>
      <c r="I4065" s="1" t="s">
        <v>35</v>
      </c>
      <c r="J4065" s="15" t="n">
        <v>1735525</v>
      </c>
      <c r="L4065" s="15" t="n">
        <v>5742572</v>
      </c>
      <c r="M4065" s="1" t="s">
        <v>36</v>
      </c>
      <c r="N4065" s="1" t="s">
        <v>37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2566.6</v>
      </c>
      <c r="W4065" s="17" t="n">
        <v>0</v>
      </c>
      <c r="X4065" s="1" t="s">
        <v>3171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DUNHILL CARLTON BLEN</v>
      </c>
      <c r="AC4065" s="1" t="n">
        <v>574257</v>
      </c>
    </row>
    <row r="4066" customFormat="false" ht="12.75" hidden="false" customHeight="true" outlineLevel="0" collapsed="false">
      <c r="A4066" s="15" t="n">
        <v>3</v>
      </c>
      <c r="B4066" s="16" t="n">
        <v>46298</v>
      </c>
      <c r="C4066" s="16" t="n">
        <v>46298</v>
      </c>
      <c r="D4066" s="15" t="n">
        <v>389</v>
      </c>
      <c r="E4066" s="1" t="s">
        <v>57</v>
      </c>
      <c r="F4066" s="15" t="n">
        <v>34</v>
      </c>
      <c r="G4066" s="1" t="s">
        <v>34</v>
      </c>
      <c r="H4066" s="15" t="n">
        <v>2110405</v>
      </c>
      <c r="I4066" s="1" t="s">
        <v>35</v>
      </c>
      <c r="J4066" s="15" t="n">
        <v>1793944</v>
      </c>
      <c r="L4066" s="15" t="n">
        <v>273091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39</v>
      </c>
      <c r="S4066" s="15" t="n">
        <v>4210309</v>
      </c>
      <c r="T4066" s="1" t="s">
        <v>42</v>
      </c>
      <c r="U4066" s="17" t="n">
        <v>250</v>
      </c>
      <c r="W4066" s="17" t="n">
        <v>0</v>
      </c>
      <c r="X4066" s="1" t="s">
        <v>3172</v>
      </c>
      <c r="Z4066" s="1" t="str">
        <f aca="false">IF($T4066="","",IFERROR(INDEX('Resumo Grupos'!$AC$3:$AC$200,MATCH($T4066,'Resumo Grupos'!$AB$3:$AB$200,0)),"n/d"))</f>
        <v>Salários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46277</v>
      </c>
      <c r="C4067" s="16" t="n">
        <v>46298</v>
      </c>
      <c r="D4067" s="15" t="n">
        <v>1695</v>
      </c>
      <c r="E4067" s="1" t="s">
        <v>312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1700871</v>
      </c>
      <c r="L4067" s="15" t="n">
        <v>2048203</v>
      </c>
      <c r="M4067" s="1" t="s">
        <v>36</v>
      </c>
      <c r="N4067" s="1" t="s">
        <v>37</v>
      </c>
      <c r="P4067" s="15" t="n">
        <v>129</v>
      </c>
      <c r="Q4067" s="1" t="s">
        <v>83</v>
      </c>
      <c r="R4067" s="1" t="s">
        <v>49</v>
      </c>
      <c r="S4067" s="15" t="n">
        <v>1130101</v>
      </c>
      <c r="T4067" s="1" t="s">
        <v>50</v>
      </c>
      <c r="U4067" s="17" t="n">
        <v>951.83</v>
      </c>
      <c r="W4067" s="17" t="n">
        <v>0</v>
      </c>
      <c r="X4067" s="1" t="s">
        <v>3173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20842</v>
      </c>
    </row>
    <row r="4068" customFormat="false" ht="12.75" hidden="false" customHeight="true" outlineLevel="0" collapsed="false">
      <c r="A4068" s="15" t="n">
        <v>3</v>
      </c>
      <c r="B4068" s="16" t="n">
        <v>46284</v>
      </c>
      <c r="C4068" s="16" t="n">
        <v>46298</v>
      </c>
      <c r="D4068" s="15" t="n">
        <v>1695</v>
      </c>
      <c r="E4068" s="1" t="s">
        <v>312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1734135</v>
      </c>
      <c r="L4068" s="15" t="n">
        <v>206392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1018.36</v>
      </c>
      <c r="W4068" s="17" t="n">
        <v>0</v>
      </c>
      <c r="X4068" s="1" t="s">
        <v>3174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CAFE KIMINO 250G</v>
      </c>
      <c r="AC4068" s="1" t="n">
        <v>20639</v>
      </c>
    </row>
    <row r="4069" customFormat="false" ht="12.75" hidden="false" customHeight="true" outlineLevel="0" collapsed="false">
      <c r="A4069" s="15" t="n">
        <v>3</v>
      </c>
      <c r="B4069" s="16" t="n">
        <v>46291</v>
      </c>
      <c r="C4069" s="16" t="n">
        <v>46298</v>
      </c>
      <c r="D4069" s="15" t="n">
        <v>1695</v>
      </c>
      <c r="E4069" s="1" t="s">
        <v>312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1759631</v>
      </c>
      <c r="L4069" s="15" t="n">
        <v>268396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111</v>
      </c>
      <c r="W4069" s="17" t="n">
        <v>0</v>
      </c>
      <c r="X4069" s="1" t="s">
        <v>3175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46291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1759784</v>
      </c>
      <c r="L4070" s="15" t="n">
        <v>207811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906.94</v>
      </c>
      <c r="W4070" s="17" t="n">
        <v>0</v>
      </c>
      <c r="X4070" s="1" t="s">
        <v>3176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46276</v>
      </c>
      <c r="C4071" s="16" t="n">
        <v>46298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1705957</v>
      </c>
      <c r="L4071" s="15" t="n">
        <v>17285252</v>
      </c>
      <c r="M4071" s="1" t="s">
        <v>36</v>
      </c>
      <c r="N4071" s="1" t="s">
        <v>37</v>
      </c>
      <c r="P4071" s="15" t="n">
        <v>129</v>
      </c>
      <c r="Q4071" s="1" t="s">
        <v>83</v>
      </c>
      <c r="R4071" s="1" t="s">
        <v>49</v>
      </c>
      <c r="S4071" s="15" t="n">
        <v>1130101</v>
      </c>
      <c r="T4071" s="1" t="s">
        <v>50</v>
      </c>
      <c r="U4071" s="17" t="n">
        <v>1213.57</v>
      </c>
      <c r="W4071" s="17" t="n">
        <v>0</v>
      </c>
      <c r="X4071" s="1" t="s">
        <v>3177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NISSIN LAMEN SUAVE TOMATE</v>
      </c>
      <c r="AC4071" s="1" t="n">
        <v>1728525</v>
      </c>
    </row>
    <row r="4072" customFormat="false" ht="12.75" hidden="false" customHeight="true" outlineLevel="0" collapsed="false">
      <c r="A4072" s="15" t="n">
        <v>3</v>
      </c>
      <c r="B4072" s="16" t="n">
        <v>46284</v>
      </c>
      <c r="C4072" s="16" t="n">
        <v>46298</v>
      </c>
      <c r="D4072" s="15" t="n">
        <v>1681</v>
      </c>
      <c r="E4072" s="1" t="s">
        <v>1800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1724609</v>
      </c>
      <c r="L4072" s="15" t="n">
        <v>398321</v>
      </c>
      <c r="M4072" s="1" t="s">
        <v>36</v>
      </c>
      <c r="N4072" s="1" t="s">
        <v>37</v>
      </c>
      <c r="P4072" s="15" t="n">
        <v>129</v>
      </c>
      <c r="Q4072" s="1" t="s">
        <v>83</v>
      </c>
      <c r="R4072" s="1" t="s">
        <v>49</v>
      </c>
      <c r="S4072" s="15" t="n">
        <v>1130101</v>
      </c>
      <c r="T4072" s="1" t="s">
        <v>50</v>
      </c>
      <c r="U4072" s="17" t="n">
        <v>1192.08</v>
      </c>
      <c r="W4072" s="17" t="n">
        <v>0</v>
      </c>
      <c r="X4072" s="1" t="s">
        <v>3178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FANTA UVA LATA 350ML</v>
      </c>
      <c r="AC4072" s="1" t="n">
        <v>39832</v>
      </c>
    </row>
    <row r="4073" customFormat="false" ht="12.75" hidden="false" customHeight="true" outlineLevel="0" collapsed="false">
      <c r="A4073" s="15" t="n">
        <v>3</v>
      </c>
      <c r="B4073" s="16" t="n">
        <v>46283</v>
      </c>
      <c r="C4073" s="16" t="n">
        <v>46298</v>
      </c>
      <c r="D4073" s="15" t="n">
        <v>1665</v>
      </c>
      <c r="E4073" s="1" t="s">
        <v>1243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1723934</v>
      </c>
      <c r="L4073" s="15" t="n">
        <v>138669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243</v>
      </c>
      <c r="W4073" s="17" t="n">
        <v>0</v>
      </c>
      <c r="X4073" s="1" t="s">
        <v>3179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REQUEIJÃO CATUPIRY C</v>
      </c>
      <c r="AC4073" s="1" t="n">
        <v>138669</v>
      </c>
    </row>
    <row r="4074" customFormat="false" ht="12.75" hidden="false" customHeight="true" outlineLevel="0" collapsed="false">
      <c r="A4074" s="15" t="n">
        <v>3</v>
      </c>
      <c r="B4074" s="16" t="n">
        <v>46279</v>
      </c>
      <c r="C4074" s="16" t="n">
        <v>46298</v>
      </c>
      <c r="D4074" s="15" t="n">
        <v>1672</v>
      </c>
      <c r="E4074" s="1" t="s">
        <v>90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1734301</v>
      </c>
      <c r="L4074" s="15" t="n">
        <v>14509432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599</v>
      </c>
      <c r="W4074" s="17" t="n">
        <v>0</v>
      </c>
      <c r="X4074" s="1" t="s">
        <v>3180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AGUAYARA GALAO 20L</v>
      </c>
      <c r="AC4074" s="1" t="n">
        <v>1450943</v>
      </c>
    </row>
    <row r="4075" customFormat="false" ht="12.75" hidden="false" customHeight="true" outlineLevel="0" collapsed="false">
      <c r="A4075" s="15" t="n">
        <v>3</v>
      </c>
      <c r="B4075" s="16" t="n">
        <v>46279</v>
      </c>
      <c r="C4075" s="16" t="n">
        <v>46298</v>
      </c>
      <c r="D4075" s="15" t="n">
        <v>1672</v>
      </c>
      <c r="E4075" s="1" t="s">
        <v>90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1734341</v>
      </c>
      <c r="L4075" s="15" t="n">
        <v>14509422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897.4</v>
      </c>
      <c r="W4075" s="17" t="n">
        <v>0</v>
      </c>
      <c r="X4075" s="1" t="s">
        <v>3181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REFRIG MAGISTRAL 2L</v>
      </c>
      <c r="AC4075" s="1" t="n">
        <v>1450942</v>
      </c>
    </row>
    <row r="4076" customFormat="false" ht="12.75" hidden="false" customHeight="true" outlineLevel="0" collapsed="false">
      <c r="A4076" s="15" t="n">
        <v>3</v>
      </c>
      <c r="B4076" s="16" t="n">
        <v>46284</v>
      </c>
      <c r="C4076" s="16" t="n">
        <v>46298</v>
      </c>
      <c r="D4076" s="15" t="n">
        <v>1625</v>
      </c>
      <c r="E4076" s="1" t="s">
        <v>405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1749510</v>
      </c>
      <c r="L4076" s="15" t="n">
        <v>154102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2466.4</v>
      </c>
      <c r="W4076" s="17" t="n">
        <v>0</v>
      </c>
      <c r="X4076" s="1" t="s">
        <v>3182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TRASEIRO DE BOI L1</v>
      </c>
      <c r="AC4076" s="1" t="n">
        <v>15410</v>
      </c>
    </row>
    <row r="4077" customFormat="false" ht="12.75" hidden="false" customHeight="true" outlineLevel="0" collapsed="false">
      <c r="A4077" s="15" t="n">
        <v>3</v>
      </c>
      <c r="B4077" s="16" t="n">
        <v>46298</v>
      </c>
      <c r="C4077" s="16" t="n">
        <v>46298</v>
      </c>
      <c r="D4077" s="15" t="n">
        <v>42</v>
      </c>
      <c r="E4077" s="1" t="s">
        <v>93</v>
      </c>
      <c r="F4077" s="15" t="n">
        <v>13</v>
      </c>
      <c r="G4077" s="1" t="s">
        <v>94</v>
      </c>
      <c r="H4077" s="15" t="n">
        <v>2110101</v>
      </c>
      <c r="I4077" s="1" t="s">
        <v>48</v>
      </c>
      <c r="J4077" s="15" t="n">
        <v>1793749</v>
      </c>
      <c r="L4077" s="15" t="n">
        <v>4706</v>
      </c>
      <c r="M4077" s="1" t="s">
        <v>36</v>
      </c>
      <c r="N4077" s="1" t="s">
        <v>67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322</v>
      </c>
      <c r="W4077" s="17" t="n">
        <v>0</v>
      </c>
      <c r="X4077" s="1" t="s">
        <v>1004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/>
      <c r="AC4077" s="1"/>
    </row>
    <row r="4078" customFormat="false" ht="12.75" hidden="false" customHeight="true" outlineLevel="0" collapsed="false">
      <c r="A4078" s="15" t="n">
        <v>3</v>
      </c>
      <c r="B4078" s="16" t="n">
        <v>46231</v>
      </c>
      <c r="C4078" s="16" t="n">
        <v>46299</v>
      </c>
      <c r="D4078" s="15" t="n">
        <v>33</v>
      </c>
      <c r="E4078" s="1" t="s">
        <v>98</v>
      </c>
      <c r="F4078" s="15" t="n">
        <v>34</v>
      </c>
      <c r="G4078" s="1" t="s">
        <v>34</v>
      </c>
      <c r="H4078" s="15" t="n">
        <v>2110405</v>
      </c>
      <c r="I4078" s="1" t="s">
        <v>35</v>
      </c>
      <c r="J4078" s="15" t="n">
        <v>1464721</v>
      </c>
      <c r="L4078" s="15" t="n">
        <v>227878</v>
      </c>
      <c r="M4078" s="1" t="s">
        <v>201</v>
      </c>
      <c r="N4078" s="1" t="s">
        <v>37</v>
      </c>
      <c r="P4078" s="15" t="n">
        <v>101</v>
      </c>
      <c r="Q4078" s="1" t="s">
        <v>59</v>
      </c>
      <c r="R4078" s="1" t="s">
        <v>340</v>
      </c>
      <c r="S4078" s="15" t="n">
        <v>2210202</v>
      </c>
      <c r="T4078" s="1" t="s">
        <v>340</v>
      </c>
      <c r="U4078" s="17" t="n">
        <v>1000</v>
      </c>
      <c r="W4078" s="17" t="n">
        <v>0</v>
      </c>
      <c r="X4078" s="1" t="s">
        <v>341</v>
      </c>
      <c r="Z4078" s="1" t="str">
        <f aca="false">IF($T4078="","",IFERROR(INDEX('Resumo Grupos'!$AC$3:$AC$200,MATCH($T4078,'Resumo Grupos'!$AB$3:$AB$200,0)),"n/d"))</f>
        <v>Empréstimo</v>
      </c>
      <c r="AA4078" s="1" t="str">
        <f aca="false">IF($T4078="","",IF(COUNTIF('Resumo Grupos'!$AE$3:$AE$40,$T4078)&gt;0,"NAO","SIM"))</f>
        <v>SIM</v>
      </c>
      <c r="AB4078" s="1"/>
      <c r="AC4078" s="1"/>
    </row>
    <row r="4079" customFormat="false" ht="12.75" hidden="false" customHeight="true" outlineLevel="0" collapsed="false">
      <c r="A4079" s="15" t="n">
        <v>3</v>
      </c>
      <c r="B4079" s="16" t="n">
        <v>46234</v>
      </c>
      <c r="C4079" s="16" t="n">
        <v>46299</v>
      </c>
      <c r="D4079" s="15" t="n">
        <v>519</v>
      </c>
      <c r="E4079" s="1" t="s">
        <v>273</v>
      </c>
      <c r="F4079" s="15" t="n">
        <v>34</v>
      </c>
      <c r="G4079" s="1" t="s">
        <v>34</v>
      </c>
      <c r="H4079" s="15" t="n">
        <v>2110405</v>
      </c>
      <c r="I4079" s="1" t="s">
        <v>35</v>
      </c>
      <c r="J4079" s="15" t="n">
        <v>1477410</v>
      </c>
      <c r="L4079" s="15" t="n">
        <v>229713</v>
      </c>
      <c r="M4079" s="1" t="s">
        <v>339</v>
      </c>
      <c r="N4079" s="1" t="s">
        <v>37</v>
      </c>
      <c r="P4079" s="15" t="n">
        <v>101</v>
      </c>
      <c r="Q4079" s="1" t="s">
        <v>59</v>
      </c>
      <c r="R4079" s="1" t="s">
        <v>340</v>
      </c>
      <c r="S4079" s="15" t="n">
        <v>2210203</v>
      </c>
      <c r="T4079" s="1" t="s">
        <v>2113</v>
      </c>
      <c r="U4079" s="17" t="n">
        <v>50000</v>
      </c>
      <c r="W4079" s="17" t="n">
        <v>0</v>
      </c>
      <c r="X4079" s="1" t="s">
        <v>2114</v>
      </c>
      <c r="Z4079" s="1" t="str">
        <f aca="false">IF($T4079="","",IFERROR(INDEX('Resumo Grupos'!$AC$3:$AC$200,MATCH($T4079,'Resumo Grupos'!$AB$3:$AB$200,0)),"n/d"))</f>
        <v>Empréstimo</v>
      </c>
      <c r="AA4079" s="1" t="str">
        <f aca="false">IF($T4079="","",IF(COUNTIF('Resumo Grupos'!$AE$3:$AE$40,$T4079)&gt;0,"NAO","SIM"))</f>
        <v>NAO</v>
      </c>
      <c r="AB4079" s="1"/>
      <c r="AC4079" s="1"/>
    </row>
    <row r="4080" customFormat="false" ht="12.75" hidden="false" customHeight="true" outlineLevel="0" collapsed="false">
      <c r="A4080" s="15" t="n">
        <v>3</v>
      </c>
      <c r="B4080" s="16" t="n">
        <v>46279</v>
      </c>
      <c r="C4080" s="16" t="n">
        <v>46300</v>
      </c>
      <c r="D4080" s="15" t="n">
        <v>1706</v>
      </c>
      <c r="E4080" s="1" t="s">
        <v>46</v>
      </c>
      <c r="F4080" s="15" t="n">
        <v>24</v>
      </c>
      <c r="G4080" s="1" t="s">
        <v>47</v>
      </c>
      <c r="H4080" s="15" t="n">
        <v>2110405</v>
      </c>
      <c r="I4080" s="1" t="s">
        <v>35</v>
      </c>
      <c r="J4080" s="15" t="n">
        <v>1715386</v>
      </c>
      <c r="L4080" s="15" t="n">
        <v>2185901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49</v>
      </c>
      <c r="S4080" s="15" t="n">
        <v>1130101</v>
      </c>
      <c r="T4080" s="1" t="s">
        <v>50</v>
      </c>
      <c r="U4080" s="17" t="n">
        <v>254.01</v>
      </c>
      <c r="W4080" s="17" t="n">
        <v>0</v>
      </c>
      <c r="X4080" s="1" t="s">
        <v>3183</v>
      </c>
      <c r="Z4080" s="1" t="str">
        <f aca="false">IF($T4080="","",IFERROR(INDEX('Resumo Grupos'!$AC$3:$AC$200,MATCH($T4080,'Resumo Grupos'!$AB$3:$AB$200,0)),"n/d"))</f>
        <v>Mercadoria</v>
      </c>
      <c r="AA4080" s="1" t="str">
        <f aca="false">IF($T4080="","",IF(COUNTIF('Resumo Grupos'!$AE$3:$AE$40,$T4080)&gt;0,"NAO","SIM"))</f>
        <v>SIM</v>
      </c>
      <c r="AB4080" s="1" t="str">
        <f aca="false">IFERROR(INDEX('Mov Entradas (Rel 10497)'!$L:$L,MATCH(AC4080,'Mov Entradas (Rel 10497)'!$I:$I,0)),"nao encontrado")</f>
        <v>PO P/ PREP. BEB. LACT. NATUMILK 400G</v>
      </c>
      <c r="AC4080" s="1" t="n">
        <v>218590</v>
      </c>
    </row>
    <row r="4081" customFormat="false" ht="12.75" hidden="false" customHeight="true" outlineLevel="0" collapsed="false">
      <c r="A4081" s="15" t="n">
        <v>3</v>
      </c>
      <c r="B4081" s="16" t="n">
        <v>46279</v>
      </c>
      <c r="C4081" s="16" t="n">
        <v>46300</v>
      </c>
      <c r="D4081" s="15" t="n">
        <v>1706</v>
      </c>
      <c r="E4081" s="1" t="s">
        <v>46</v>
      </c>
      <c r="F4081" s="15" t="n">
        <v>24</v>
      </c>
      <c r="G4081" s="1" t="s">
        <v>47</v>
      </c>
      <c r="H4081" s="15" t="n">
        <v>2110405</v>
      </c>
      <c r="I4081" s="1" t="s">
        <v>35</v>
      </c>
      <c r="J4081" s="15" t="n">
        <v>1715536</v>
      </c>
      <c r="L4081" s="15" t="n">
        <v>2075811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49</v>
      </c>
      <c r="S4081" s="15" t="n">
        <v>1130101</v>
      </c>
      <c r="T4081" s="1" t="s">
        <v>50</v>
      </c>
      <c r="U4081" s="17" t="n">
        <v>747.08</v>
      </c>
      <c r="W4081" s="17" t="n">
        <v>0</v>
      </c>
      <c r="X4081" s="1" t="s">
        <v>3184</v>
      </c>
      <c r="Z4081" s="1" t="str">
        <f aca="false">IF($T4081="","",IFERROR(INDEX('Resumo Grupos'!$AC$3:$AC$200,MATCH($T4081,'Resumo Grupos'!$AB$3:$AB$200,0)),"n/d"))</f>
        <v>Mercadoria</v>
      </c>
      <c r="AA4081" s="1" t="str">
        <f aca="false">IF($T4081="","",IF(COUNTIF('Resumo Grupos'!$AE$3:$AE$40,$T4081)&gt;0,"NAO","SIM"))</f>
        <v>SIM</v>
      </c>
      <c r="AB4081" s="1" t="str">
        <f aca="false">IFERROR(INDEX('Mov Entradas (Rel 10497)'!$L:$L,MATCH(AC4081,'Mov Entradas (Rel 10497)'!$I:$I,0)),"nao encontrado")</f>
        <v>nao encontrado</v>
      </c>
      <c r="AC4081" s="1" t="n">
        <v>2075581</v>
      </c>
    </row>
    <row r="4082" customFormat="false" ht="12.75" hidden="false" customHeight="true" outlineLevel="0" collapsed="false">
      <c r="A4082" s="15" t="n">
        <v>3</v>
      </c>
      <c r="B4082" s="16" t="n">
        <v>46279</v>
      </c>
      <c r="C4082" s="16" t="n">
        <v>46300</v>
      </c>
      <c r="D4082" s="15" t="n">
        <v>1706</v>
      </c>
      <c r="E4082" s="1" t="s">
        <v>46</v>
      </c>
      <c r="F4082" s="15" t="n">
        <v>24</v>
      </c>
      <c r="G4082" s="1" t="s">
        <v>47</v>
      </c>
      <c r="H4082" s="15" t="n">
        <v>2110405</v>
      </c>
      <c r="I4082" s="1" t="s">
        <v>35</v>
      </c>
      <c r="J4082" s="15" t="n">
        <v>1715541</v>
      </c>
      <c r="L4082" s="15" t="n">
        <v>2075812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747.08</v>
      </c>
      <c r="W4082" s="17" t="n">
        <v>0</v>
      </c>
      <c r="X4082" s="1" t="s">
        <v>3185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 t="str">
        <f aca="false">IFERROR(INDEX('Mov Entradas (Rel 10497)'!$L:$L,MATCH(AC4082,'Mov Entradas (Rel 10497)'!$I:$I,0)),"nao encontrado")</f>
        <v>nao encontrado</v>
      </c>
      <c r="AC4082" s="1" t="n">
        <v>2075581</v>
      </c>
    </row>
    <row r="4083" customFormat="false" ht="12.75" hidden="false" customHeight="true" outlineLevel="0" collapsed="false">
      <c r="A4083" s="15" t="n">
        <v>3</v>
      </c>
      <c r="B4083" s="16" t="n">
        <v>46290</v>
      </c>
      <c r="C4083" s="16" t="n">
        <v>46300</v>
      </c>
      <c r="D4083" s="15" t="n">
        <v>1705</v>
      </c>
      <c r="E4083" s="1" t="s">
        <v>139</v>
      </c>
      <c r="F4083" s="15" t="n">
        <v>24</v>
      </c>
      <c r="G4083" s="1" t="s">
        <v>47</v>
      </c>
      <c r="H4083" s="15" t="n">
        <v>2110101</v>
      </c>
      <c r="I4083" s="1" t="s">
        <v>48</v>
      </c>
      <c r="J4083" s="15" t="n">
        <v>1768575</v>
      </c>
      <c r="L4083" s="15" t="n">
        <v>1306272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49</v>
      </c>
      <c r="S4083" s="15" t="n">
        <v>1130101</v>
      </c>
      <c r="T4083" s="1" t="s">
        <v>50</v>
      </c>
      <c r="U4083" s="17" t="n">
        <v>2500.39</v>
      </c>
      <c r="W4083" s="17" t="n">
        <v>0</v>
      </c>
      <c r="X4083" s="1" t="s">
        <v>3186</v>
      </c>
      <c r="Z4083" s="1" t="str">
        <f aca="false">IF($T4083="","",IFERROR(INDEX('Resumo Grupos'!$AC$3:$AC$200,MATCH($T4083,'Resumo Grupos'!$AB$3:$AB$200,0)),"n/d"))</f>
        <v>Mercadoria</v>
      </c>
      <c r="AA4083" s="1" t="str">
        <f aca="false">IF($T4083="","",IF(COUNTIF('Resumo Grupos'!$AE$3:$AE$40,$T4083)&gt;0,"NAO","SIM"))</f>
        <v>SIM</v>
      </c>
      <c r="AB4083" s="1" t="str">
        <f aca="false">IFERROR(INDEX('Mov Entradas (Rel 10497)'!$L:$L,MATCH(AC4083,'Mov Entradas (Rel 10497)'!$I:$I,0)),"nao encontrado")</f>
        <v>KAPO UVA 200ML</v>
      </c>
      <c r="AC4083" s="1" t="n">
        <v>1306272</v>
      </c>
    </row>
    <row r="4084" customFormat="false" ht="12.75" hidden="false" customHeight="true" outlineLevel="0" collapsed="false">
      <c r="A4084" s="15" t="n">
        <v>3</v>
      </c>
      <c r="B4084" s="16" t="n">
        <v>46290</v>
      </c>
      <c r="C4084" s="16" t="n">
        <v>46300</v>
      </c>
      <c r="D4084" s="15" t="n">
        <v>1705</v>
      </c>
      <c r="E4084" s="1" t="s">
        <v>139</v>
      </c>
      <c r="F4084" s="15" t="n">
        <v>24</v>
      </c>
      <c r="G4084" s="1" t="s">
        <v>47</v>
      </c>
      <c r="H4084" s="15" t="n">
        <v>2110405</v>
      </c>
      <c r="I4084" s="1" t="s">
        <v>35</v>
      </c>
      <c r="J4084" s="15" t="n">
        <v>1768604</v>
      </c>
      <c r="L4084" s="15" t="n">
        <v>20634075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49</v>
      </c>
      <c r="S4084" s="15" t="n">
        <v>1130101</v>
      </c>
      <c r="T4084" s="1" t="s">
        <v>50</v>
      </c>
      <c r="U4084" s="17" t="n">
        <v>4514.78</v>
      </c>
      <c r="W4084" s="17" t="n">
        <v>0</v>
      </c>
      <c r="X4084" s="1" t="s">
        <v>3187</v>
      </c>
      <c r="Z4084" s="1" t="str">
        <f aca="false">IF($T4084="","",IFERROR(INDEX('Resumo Grupos'!$AC$3:$AC$200,MATCH($T4084,'Resumo Grupos'!$AB$3:$AB$200,0)),"n/d"))</f>
        <v>Mercadoria</v>
      </c>
      <c r="AA4084" s="1" t="str">
        <f aca="false">IF($T4084="","",IF(COUNTIF('Resumo Grupos'!$AE$3:$AE$40,$T4084)&gt;0,"NAO","SIM"))</f>
        <v>SIM</v>
      </c>
      <c r="AB4084" s="1" t="str">
        <f aca="false">IFERROR(INDEX('Mov Entradas (Rel 10497)'!$L:$L,MATCH(AC4084,'Mov Entradas (Rel 10497)'!$I:$I,0)),"nao encontrado")</f>
        <v>FANTA UVA LATA 350ML</v>
      </c>
      <c r="AC4084" s="1" t="n">
        <v>2063407</v>
      </c>
    </row>
    <row r="4085" customFormat="false" ht="12.75" hidden="false" customHeight="true" outlineLevel="0" collapsed="false">
      <c r="A4085" s="15" t="n">
        <v>3</v>
      </c>
      <c r="B4085" s="16" t="n">
        <v>46281</v>
      </c>
      <c r="C4085" s="16" t="n">
        <v>46300</v>
      </c>
      <c r="D4085" s="15" t="n">
        <v>1613</v>
      </c>
      <c r="E4085" s="1" t="s">
        <v>181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1714740</v>
      </c>
      <c r="L4085" s="15" t="n">
        <v>16313183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1477.47</v>
      </c>
      <c r="W4085" s="17" t="n">
        <v>0</v>
      </c>
      <c r="X4085" s="1" t="s">
        <v>3188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FILE PEITOA GRANEL</v>
      </c>
      <c r="AC4085" s="1" t="n">
        <v>1631318</v>
      </c>
    </row>
    <row r="4086" customFormat="false" ht="12.75" hidden="false" customHeight="true" outlineLevel="0" collapsed="false">
      <c r="A4086" s="15" t="n">
        <v>3</v>
      </c>
      <c r="B4086" s="16" t="n">
        <v>46288</v>
      </c>
      <c r="C4086" s="16" t="n">
        <v>46300</v>
      </c>
      <c r="D4086" s="15" t="n">
        <v>1613</v>
      </c>
      <c r="E4086" s="1" t="s">
        <v>181</v>
      </c>
      <c r="F4086" s="15" t="n">
        <v>24</v>
      </c>
      <c r="G4086" s="1" t="s">
        <v>47</v>
      </c>
      <c r="H4086" s="15" t="n">
        <v>2110405</v>
      </c>
      <c r="I4086" s="1" t="s">
        <v>35</v>
      </c>
      <c r="J4086" s="15" t="n">
        <v>1746074</v>
      </c>
      <c r="L4086" s="15" t="n">
        <v>16340602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49</v>
      </c>
      <c r="S4086" s="15" t="n">
        <v>1130101</v>
      </c>
      <c r="T4086" s="1" t="s">
        <v>50</v>
      </c>
      <c r="U4086" s="17" t="n">
        <v>1041.28</v>
      </c>
      <c r="W4086" s="17" t="n">
        <v>0</v>
      </c>
      <c r="X4086" s="1" t="s">
        <v>3189</v>
      </c>
      <c r="Z4086" s="1" t="str">
        <f aca="false">IF($T4086="","",IFERROR(INDEX('Resumo Grupos'!$AC$3:$AC$200,MATCH($T4086,'Resumo Grupos'!$AB$3:$AB$200,0)),"n/d"))</f>
        <v>Mercadoria</v>
      </c>
      <c r="AA4086" s="1" t="str">
        <f aca="false">IF($T4086="","",IF(COUNTIF('Resumo Grupos'!$AE$3:$AE$40,$T4086)&gt;0,"NAO","SIM"))</f>
        <v>SIM</v>
      </c>
      <c r="AB4086" s="1" t="str">
        <f aca="false">IFERROR(INDEX('Mov Entradas (Rel 10497)'!$L:$L,MATCH(AC4086,'Mov Entradas (Rel 10497)'!$I:$I,0)),"nao encontrado")</f>
        <v>COXA E SOBRECOXA KG</v>
      </c>
      <c r="AC4086" s="1" t="n">
        <v>1634060</v>
      </c>
    </row>
    <row r="4087" customFormat="false" ht="12.75" hidden="false" customHeight="true" outlineLevel="0" collapsed="false">
      <c r="A4087" s="15" t="n">
        <v>3</v>
      </c>
      <c r="B4087" s="16" t="n">
        <v>46276</v>
      </c>
      <c r="C4087" s="16" t="n">
        <v>46300</v>
      </c>
      <c r="D4087" s="15" t="n">
        <v>1636</v>
      </c>
      <c r="E4087" s="1" t="s">
        <v>69</v>
      </c>
      <c r="F4087" s="15" t="n">
        <v>24</v>
      </c>
      <c r="G4087" s="1" t="s">
        <v>47</v>
      </c>
      <c r="H4087" s="15" t="n">
        <v>2110405</v>
      </c>
      <c r="I4087" s="1" t="s">
        <v>35</v>
      </c>
      <c r="J4087" s="15" t="n">
        <v>1701881</v>
      </c>
      <c r="L4087" s="15" t="n">
        <v>32534662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49</v>
      </c>
      <c r="S4087" s="15" t="n">
        <v>1130101</v>
      </c>
      <c r="T4087" s="1" t="s">
        <v>50</v>
      </c>
      <c r="U4087" s="17" t="n">
        <v>1090.04</v>
      </c>
      <c r="W4087" s="17" t="n">
        <v>0</v>
      </c>
      <c r="X4087" s="1" t="s">
        <v>3190</v>
      </c>
      <c r="Z4087" s="1" t="str">
        <f aca="false">IF($T4087="","",IFERROR(INDEX('Resumo Grupos'!$AC$3:$AC$200,MATCH($T4087,'Resumo Grupos'!$AB$3:$AB$200,0)),"n/d"))</f>
        <v>Mercadoria</v>
      </c>
      <c r="AA4087" s="1" t="str">
        <f aca="false">IF($T4087="","",IF(COUNTIF('Resumo Grupos'!$AE$3:$AE$40,$T4087)&gt;0,"NAO","SIM"))</f>
        <v>SIM</v>
      </c>
      <c r="AB4087" s="1" t="str">
        <f aca="false">IFERROR(INDEX('Mov Entradas (Rel 10497)'!$L:$L,MATCH(AC4087,'Mov Entradas (Rel 10497)'!$I:$I,0)),"nao encontrado")</f>
        <v>BOL ANIM RICHES40G</v>
      </c>
      <c r="AC4087" s="1" t="n">
        <v>3253466</v>
      </c>
    </row>
    <row r="4088" customFormat="false" ht="12.75" hidden="false" customHeight="true" outlineLevel="0" collapsed="false">
      <c r="A4088" s="15" t="n">
        <v>3</v>
      </c>
      <c r="B4088" s="16" t="n">
        <v>46286</v>
      </c>
      <c r="C4088" s="16" t="n">
        <v>46300</v>
      </c>
      <c r="D4088" s="15" t="n">
        <v>1681</v>
      </c>
      <c r="E4088" s="1" t="s">
        <v>1800</v>
      </c>
      <c r="F4088" s="15" t="n">
        <v>24</v>
      </c>
      <c r="G4088" s="1" t="s">
        <v>47</v>
      </c>
      <c r="H4088" s="15" t="n">
        <v>2110405</v>
      </c>
      <c r="I4088" s="1" t="s">
        <v>35</v>
      </c>
      <c r="J4088" s="15" t="n">
        <v>1736327</v>
      </c>
      <c r="L4088" s="15" t="n">
        <v>398431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49</v>
      </c>
      <c r="S4088" s="15" t="n">
        <v>1130101</v>
      </c>
      <c r="T4088" s="1" t="s">
        <v>50</v>
      </c>
      <c r="U4088" s="17" t="n">
        <v>108.9</v>
      </c>
      <c r="W4088" s="17" t="n">
        <v>0</v>
      </c>
      <c r="X4088" s="1" t="s">
        <v>3191</v>
      </c>
      <c r="Z4088" s="1" t="str">
        <f aca="false">IF($T4088="","",IFERROR(INDEX('Resumo Grupos'!$AC$3:$AC$200,MATCH($T4088,'Resumo Grupos'!$AB$3:$AB$200,0)),"n/d"))</f>
        <v>Mercadoria</v>
      </c>
      <c r="AA4088" s="1" t="str">
        <f aca="false">IF($T4088="","",IF(COUNTIF('Resumo Grupos'!$AE$3:$AE$40,$T4088)&gt;0,"NAO","SIM"))</f>
        <v>SIM</v>
      </c>
      <c r="AB4088" s="1" t="str">
        <f aca="false">IFERROR(INDEX('Mov Entradas (Rel 10497)'!$L:$L,MATCH(AC4088,'Mov Entradas (Rel 10497)'!$I:$I,0)),"nao encontrado")</f>
        <v>ABACATE KG</v>
      </c>
      <c r="AC4088" s="1" t="n">
        <v>39843</v>
      </c>
    </row>
    <row r="4089" customFormat="false" ht="12.75" hidden="false" customHeight="true" outlineLevel="0" collapsed="false">
      <c r="A4089" s="15" t="n">
        <v>3</v>
      </c>
      <c r="B4089" s="16" t="n">
        <v>46269</v>
      </c>
      <c r="C4089" s="16" t="n">
        <v>46300</v>
      </c>
      <c r="D4089" s="15" t="n">
        <v>1768</v>
      </c>
      <c r="E4089" s="1" t="s">
        <v>468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628297</v>
      </c>
      <c r="L4089" s="15" t="n">
        <v>100146</v>
      </c>
      <c r="M4089" s="1" t="s">
        <v>1482</v>
      </c>
      <c r="N4089" s="1" t="s">
        <v>37</v>
      </c>
      <c r="P4089" s="15" t="n">
        <v>102</v>
      </c>
      <c r="Q4089" s="1" t="s">
        <v>195</v>
      </c>
      <c r="R4089" s="1" t="s">
        <v>105</v>
      </c>
      <c r="S4089" s="15" t="n">
        <v>4210202</v>
      </c>
      <c r="T4089" s="1" t="s">
        <v>470</v>
      </c>
      <c r="U4089" s="17" t="n">
        <v>2431.5</v>
      </c>
      <c r="W4089" s="17" t="n">
        <v>0</v>
      </c>
      <c r="X4089" s="1" t="s">
        <v>471</v>
      </c>
      <c r="Z4089" s="1" t="str">
        <f aca="false">IF($T4089="","",IFERROR(INDEX('Resumo Grupos'!$AC$3:$AC$200,MATCH($T4089,'Resumo Grupos'!$AB$3:$AB$200,0)),"n/d"))</f>
        <v>Despesa</v>
      </c>
      <c r="AA4089" s="1" t="str">
        <f aca="false">IF($T4089="","",IF(COUNTIF('Resumo Grupos'!$AE$3:$AE$40,$T4089)&gt;0,"NAO","SIM"))</f>
        <v>SIM</v>
      </c>
    </row>
    <row r="4090" customFormat="false" ht="12.75" hidden="false" customHeight="true" outlineLevel="0" collapsed="false">
      <c r="A4090" s="15" t="n">
        <v>3</v>
      </c>
      <c r="B4090" s="16" t="n">
        <v>46294</v>
      </c>
      <c r="C4090" s="16" t="n">
        <v>46300</v>
      </c>
      <c r="D4090" s="15" t="n">
        <v>10112</v>
      </c>
      <c r="E4090" s="1" t="s">
        <v>2741</v>
      </c>
      <c r="F4090" s="15" t="n">
        <v>24</v>
      </c>
      <c r="G4090" s="1" t="s">
        <v>47</v>
      </c>
      <c r="H4090" s="15" t="n">
        <v>2110405</v>
      </c>
      <c r="I4090" s="1" t="s">
        <v>35</v>
      </c>
      <c r="J4090" s="15" t="n">
        <v>1775279</v>
      </c>
      <c r="L4090" s="15" t="n">
        <v>3033</v>
      </c>
      <c r="M4090" s="1" t="s">
        <v>36</v>
      </c>
      <c r="N4090" s="1" t="s">
        <v>37</v>
      </c>
      <c r="P4090" s="15" t="n">
        <v>167</v>
      </c>
      <c r="Q4090" s="1" t="s">
        <v>45</v>
      </c>
      <c r="R4090" s="1" t="s">
        <v>49</v>
      </c>
      <c r="S4090" s="15" t="n">
        <v>1130101</v>
      </c>
      <c r="T4090" s="1" t="s">
        <v>50</v>
      </c>
      <c r="U4090" s="17" t="n">
        <v>98</v>
      </c>
      <c r="W4090" s="17" t="n">
        <v>0</v>
      </c>
      <c r="X4090" s="1" t="s">
        <v>3192</v>
      </c>
      <c r="Z4090" s="1" t="str">
        <f aca="false">IF($T4090="","",IFERROR(INDEX('Resumo Grupos'!$AC$3:$AC$200,MATCH($T4090,'Resumo Grupos'!$AB$3:$AB$200,0)),"n/d"))</f>
        <v>Mercadoria</v>
      </c>
      <c r="AA4090" s="1" t="str">
        <f aca="false">IF($T4090="","",IF(COUNTIF('Resumo Grupos'!$AE$3:$AE$40,$T4090)&gt;0,"NAO","SIM"))</f>
        <v>SIM</v>
      </c>
      <c r="AB4090" s="1" t="str">
        <f aca="false">IFERROR(INDEX('Mov Entradas (Rel 10497)'!$L:$L,MATCH(AC4090,'Mov Entradas (Rel 10497)'!$I:$I,0)),"nao encontrado")</f>
        <v>BOLOS DA FRAN</v>
      </c>
      <c r="AC4090" s="1" t="n">
        <v>3033</v>
      </c>
    </row>
    <row r="4091" customFormat="false" ht="12.75" hidden="false" customHeight="true" outlineLevel="0" collapsed="false">
      <c r="A4091" s="15" t="n">
        <v>3</v>
      </c>
      <c r="B4091" s="16" t="n">
        <v>46279</v>
      </c>
      <c r="C4091" s="16" t="n">
        <v>46300</v>
      </c>
      <c r="D4091" s="15" t="n">
        <v>10009</v>
      </c>
      <c r="E4091" s="1" t="s">
        <v>476</v>
      </c>
      <c r="F4091" s="15" t="n">
        <v>24</v>
      </c>
      <c r="G4091" s="1" t="s">
        <v>47</v>
      </c>
      <c r="H4091" s="15" t="n">
        <v>2110405</v>
      </c>
      <c r="I4091" s="1" t="s">
        <v>35</v>
      </c>
      <c r="J4091" s="15" t="n">
        <v>1701862</v>
      </c>
      <c r="L4091" s="15" t="n">
        <v>1449068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585.3</v>
      </c>
      <c r="W4091" s="17" t="n">
        <v>0</v>
      </c>
      <c r="X4091" s="1" t="s">
        <v>3193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1" t="str">
        <f aca="false">IFERROR(INDEX('Mov Entradas (Rel 10497)'!$L:$L,MATCH(AC4091,'Mov Entradas (Rel 10497)'!$I:$I,0)),"nao encontrado")</f>
        <v>TALENTO CSTN 85G</v>
      </c>
      <c r="AC4091" s="1" t="n">
        <v>1449068</v>
      </c>
    </row>
    <row r="4092" customFormat="false" ht="12.75" hidden="false" customHeight="true" outlineLevel="0" collapsed="false">
      <c r="A4092" s="15" t="n">
        <v>3</v>
      </c>
      <c r="B4092" s="16" t="n">
        <v>46276</v>
      </c>
      <c r="C4092" s="16" t="n">
        <v>46300</v>
      </c>
      <c r="D4092" s="15" t="n">
        <v>10114</v>
      </c>
      <c r="E4092" s="1" t="s">
        <v>3066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1711613</v>
      </c>
      <c r="L4092" s="15" t="n">
        <v>146922</v>
      </c>
      <c r="M4092" s="1" t="s">
        <v>36</v>
      </c>
      <c r="N4092" s="1" t="s">
        <v>37</v>
      </c>
      <c r="P4092" s="15" t="n">
        <v>129</v>
      </c>
      <c r="Q4092" s="1" t="s">
        <v>83</v>
      </c>
      <c r="R4092" s="1" t="s">
        <v>49</v>
      </c>
      <c r="S4092" s="15" t="n">
        <v>1130101</v>
      </c>
      <c r="T4092" s="1" t="s">
        <v>50</v>
      </c>
      <c r="U4092" s="17" t="n">
        <v>1185</v>
      </c>
      <c r="W4092" s="17" t="n">
        <v>0</v>
      </c>
      <c r="X4092" s="1" t="s">
        <v>3194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1" t="str">
        <f aca="false">IFERROR(INDEX('Mov Entradas (Rel 10497)'!$L:$L,MATCH(AC4092,'Mov Entradas (Rel 10497)'!$I:$I,0)),"nao encontrado")</f>
        <v>PRESUNTO DE  PERU DF DISTRIBUIDORA DE FR</v>
      </c>
      <c r="AC4092" s="1" t="n">
        <v>1469</v>
      </c>
    </row>
    <row r="4093" customFormat="false" ht="12.75" hidden="false" customHeight="true" outlineLevel="0" collapsed="false">
      <c r="A4093" s="15" t="n">
        <v>3</v>
      </c>
      <c r="B4093" s="16" t="n">
        <v>46231</v>
      </c>
      <c r="C4093" s="16" t="n">
        <v>46300</v>
      </c>
      <c r="D4093" s="15" t="n">
        <v>1040</v>
      </c>
      <c r="E4093" s="1" t="s">
        <v>270</v>
      </c>
      <c r="F4093" s="15" t="n">
        <v>24</v>
      </c>
      <c r="G4093" s="1" t="s">
        <v>47</v>
      </c>
      <c r="H4093" s="15" t="n">
        <v>2110405</v>
      </c>
      <c r="I4093" s="1" t="s">
        <v>35</v>
      </c>
      <c r="J4093" s="15" t="n">
        <v>1464735</v>
      </c>
      <c r="L4093" s="15" t="n">
        <v>227881</v>
      </c>
      <c r="M4093" s="1" t="s">
        <v>201</v>
      </c>
      <c r="N4093" s="1" t="s">
        <v>37</v>
      </c>
      <c r="P4093" s="15" t="n">
        <v>101</v>
      </c>
      <c r="Q4093" s="1" t="s">
        <v>59</v>
      </c>
      <c r="R4093" s="1" t="s">
        <v>105</v>
      </c>
      <c r="S4093" s="15" t="n">
        <v>4210201</v>
      </c>
      <c r="T4093" s="1" t="s">
        <v>271</v>
      </c>
      <c r="U4093" s="17" t="n">
        <v>286</v>
      </c>
      <c r="W4093" s="17" t="n">
        <v>0</v>
      </c>
      <c r="X4093" s="1" t="s">
        <v>1909</v>
      </c>
      <c r="Z4093" s="1" t="str">
        <f aca="false">IF($T4093="","",IFERROR(INDEX('Resumo Grupos'!$AC$3:$AC$200,MATCH($T4093,'Resumo Grupos'!$AB$3:$AB$200,0)),"n/d"))</f>
        <v>Despesa</v>
      </c>
      <c r="AA4093" s="1" t="str">
        <f aca="false">IF($T4093="","",IF(COUNTIF('Resumo Grupos'!$AE$3:$AE$40,$T4093)&gt;0,"NAO","SIM"))</f>
        <v>SIM</v>
      </c>
      <c r="AB4093" s="1"/>
      <c r="AC4093" s="1"/>
    </row>
    <row r="4094" customFormat="false" ht="12.75" hidden="false" customHeight="true" outlineLevel="0" collapsed="false">
      <c r="A4094" s="15" t="n">
        <v>3</v>
      </c>
      <c r="B4094" s="16" t="n">
        <v>46273</v>
      </c>
      <c r="C4094" s="16" t="n">
        <v>46300</v>
      </c>
      <c r="D4094" s="15" t="n">
        <v>33</v>
      </c>
      <c r="E4094" s="1" t="s">
        <v>98</v>
      </c>
      <c r="F4094" s="15" t="n">
        <v>34</v>
      </c>
      <c r="G4094" s="1" t="s">
        <v>34</v>
      </c>
      <c r="H4094" s="15" t="n">
        <v>2110405</v>
      </c>
      <c r="I4094" s="1" t="s">
        <v>35</v>
      </c>
      <c r="J4094" s="15" t="n">
        <v>1053887</v>
      </c>
      <c r="L4094" s="15" t="n">
        <v>166257</v>
      </c>
      <c r="M4094" s="1" t="s">
        <v>104</v>
      </c>
      <c r="N4094" s="1" t="s">
        <v>37</v>
      </c>
      <c r="P4094" s="15" t="n">
        <v>101</v>
      </c>
      <c r="Q4094" s="1" t="s">
        <v>59</v>
      </c>
      <c r="R4094" s="1" t="s">
        <v>39</v>
      </c>
      <c r="S4094" s="15" t="n">
        <v>4210301</v>
      </c>
      <c r="T4094" s="1" t="s">
        <v>247</v>
      </c>
      <c r="U4094" s="17" t="n">
        <v>322</v>
      </c>
      <c r="W4094" s="17" t="n">
        <v>0</v>
      </c>
      <c r="X4094" s="1" t="s">
        <v>411</v>
      </c>
      <c r="Z4094" s="1" t="str">
        <f aca="false">IF($T4094="","",IFERROR(INDEX('Resumo Grupos'!$AC$3:$AC$200,MATCH($T4094,'Resumo Grupos'!$AB$3:$AB$200,0)),"n/d"))</f>
        <v>Salários</v>
      </c>
      <c r="AA4094" s="1" t="str">
        <f aca="false">IF($T4094="","",IF(COUNTIF('Resumo Grupos'!$AE$3:$AE$40,$T4094)&gt;0,"NAO","SIM"))</f>
        <v>SIM</v>
      </c>
      <c r="AB4094" s="1"/>
      <c r="AC4094" s="1"/>
    </row>
    <row r="4095" customFormat="false" ht="12.75" hidden="false" customHeight="true" outlineLevel="0" collapsed="false">
      <c r="A4095" s="15" t="n">
        <v>3</v>
      </c>
      <c r="B4095" s="16" t="n">
        <v>46258</v>
      </c>
      <c r="C4095" s="16" t="n">
        <v>46300</v>
      </c>
      <c r="D4095" s="15" t="n">
        <v>10012</v>
      </c>
      <c r="E4095" s="1" t="s">
        <v>529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1608869</v>
      </c>
      <c r="L4095" s="15" t="n">
        <v>19672744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524.88</v>
      </c>
      <c r="W4095" s="17" t="n">
        <v>0</v>
      </c>
      <c r="X4095" s="1" t="s">
        <v>3195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SAB PHEBO ODOR90G</v>
      </c>
      <c r="AC4095" s="1" t="n">
        <v>1967274</v>
      </c>
    </row>
    <row r="4096" customFormat="false" ht="12.75" hidden="false" customHeight="true" outlineLevel="0" collapsed="false">
      <c r="A4096" s="15" t="n">
        <v>3</v>
      </c>
      <c r="B4096" s="16" t="n">
        <v>46254</v>
      </c>
      <c r="C4096" s="16" t="n">
        <v>46300</v>
      </c>
      <c r="D4096" s="15" t="n">
        <v>1122</v>
      </c>
      <c r="E4096" s="1" t="s">
        <v>1664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1585292</v>
      </c>
      <c r="L4096" s="15" t="n">
        <v>694733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49</v>
      </c>
      <c r="S4096" s="15" t="n">
        <v>1130101</v>
      </c>
      <c r="T4096" s="1" t="s">
        <v>50</v>
      </c>
      <c r="U4096" s="17" t="n">
        <v>203.8</v>
      </c>
      <c r="W4096" s="17" t="n">
        <v>0</v>
      </c>
      <c r="X4096" s="1" t="s">
        <v>3196</v>
      </c>
      <c r="Z4096" s="1" t="str">
        <f aca="false">IF($T4096="","",IFERROR(INDEX('Resumo Grupos'!$AC$3:$AC$200,MATCH($T4096,'Resumo Grupos'!$AB$3:$AB$200,0)),"n/d"))</f>
        <v>Mercadoria</v>
      </c>
      <c r="AA4096" s="1" t="str">
        <f aca="false">IF($T4096="","",IF(COUNTIF('Resumo Grupos'!$AE$3:$AE$40,$T4096)&gt;0,"NAO","SIM"))</f>
        <v>SIM</v>
      </c>
      <c r="AB4096" s="1" t="str">
        <f aca="false">IFERROR(INDEX('Mov Entradas (Rel 10497)'!$L:$L,MATCH(AC4096,'Mov Entradas (Rel 10497)'!$I:$I,0)),"nao encontrado")</f>
        <v>GARRAFA PARAMONT 2L</v>
      </c>
      <c r="AC4096" s="1" t="n">
        <v>12956</v>
      </c>
    </row>
    <row r="4097" customFormat="false" ht="12.75" hidden="false" customHeight="true" outlineLevel="0" collapsed="false">
      <c r="A4097" s="15" t="n">
        <v>3</v>
      </c>
      <c r="B4097" s="16" t="n">
        <v>46293</v>
      </c>
      <c r="C4097" s="16" t="n">
        <v>46301</v>
      </c>
      <c r="D4097" s="15" t="n">
        <v>1705</v>
      </c>
      <c r="E4097" s="1" t="s">
        <v>139</v>
      </c>
      <c r="F4097" s="15" t="n">
        <v>24</v>
      </c>
      <c r="G4097" s="1" t="s">
        <v>47</v>
      </c>
      <c r="H4097" s="15" t="n">
        <v>2110405</v>
      </c>
      <c r="I4097" s="1" t="s">
        <v>35</v>
      </c>
      <c r="J4097" s="15" t="n">
        <v>1780143</v>
      </c>
      <c r="L4097" s="15" t="n">
        <v>13102167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49</v>
      </c>
      <c r="S4097" s="15" t="n">
        <v>1130101</v>
      </c>
      <c r="T4097" s="1" t="s">
        <v>50</v>
      </c>
      <c r="U4097" s="17" t="n">
        <v>566.02</v>
      </c>
      <c r="W4097" s="17" t="n">
        <v>0</v>
      </c>
      <c r="X4097" s="1" t="s">
        <v>3197</v>
      </c>
      <c r="Z4097" s="1" t="str">
        <f aca="false">IF($T4097="","",IFERROR(INDEX('Resumo Grupos'!$AC$3:$AC$200,MATCH($T4097,'Resumo Grupos'!$AB$3:$AB$200,0)),"n/d"))</f>
        <v>Mercadoria</v>
      </c>
      <c r="AA4097" s="1" t="str">
        <f aca="false">IF($T4097="","",IF(COUNTIF('Resumo Grupos'!$AE$3:$AE$40,$T4097)&gt;0,"NAO","SIM"))</f>
        <v>SIM</v>
      </c>
      <c r="AB4097" s="1" t="str">
        <f aca="false">IFERROR(INDEX('Mov Entradas (Rel 10497)'!$L:$L,MATCH(AC4097,'Mov Entradas (Rel 10497)'!$I:$I,0)),"nao encontrado")</f>
        <v>MONSTER ENERGY ULTRA</v>
      </c>
      <c r="AC4097" s="1" t="n">
        <v>1310216</v>
      </c>
    </row>
    <row r="4098" customFormat="false" ht="12.75" hidden="false" customHeight="true" outlineLevel="0" collapsed="false">
      <c r="A4098" s="15" t="n">
        <v>3</v>
      </c>
      <c r="B4098" s="16" t="n">
        <v>46293</v>
      </c>
      <c r="C4098" s="16" t="n">
        <v>46301</v>
      </c>
      <c r="D4098" s="15" t="n">
        <v>1705</v>
      </c>
      <c r="E4098" s="1" t="s">
        <v>139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1780251</v>
      </c>
      <c r="L4098" s="15" t="n">
        <v>206800015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146.65</v>
      </c>
      <c r="W4098" s="17" t="n">
        <v>0</v>
      </c>
      <c r="X4098" s="1" t="s">
        <v>3198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REFRI.FANTA LARA1L</v>
      </c>
      <c r="AC4098" s="1" t="n">
        <v>2068001</v>
      </c>
    </row>
    <row r="4099" customFormat="false" ht="12.75" hidden="false" customHeight="true" outlineLevel="0" collapsed="false">
      <c r="A4099" s="15" t="n">
        <v>3</v>
      </c>
      <c r="B4099" s="16" t="n">
        <v>46294</v>
      </c>
      <c r="C4099" s="16" t="n">
        <v>46301</v>
      </c>
      <c r="D4099" s="15" t="n">
        <v>1613</v>
      </c>
      <c r="E4099" s="1" t="s">
        <v>181</v>
      </c>
      <c r="F4099" s="15" t="n">
        <v>24</v>
      </c>
      <c r="G4099" s="1" t="s">
        <v>47</v>
      </c>
      <c r="H4099" s="15" t="n">
        <v>2110405</v>
      </c>
      <c r="I4099" s="1" t="s">
        <v>35</v>
      </c>
      <c r="J4099" s="15" t="n">
        <v>1780552</v>
      </c>
      <c r="L4099" s="15" t="n">
        <v>16362201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1424.06</v>
      </c>
      <c r="W4099" s="17" t="n">
        <v>0</v>
      </c>
      <c r="X4099" s="1" t="s">
        <v>3199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 t="str">
        <f aca="false">IFERROR(INDEX('Mov Entradas (Rel 10497)'!$L:$L,MATCH(AC4099,'Mov Entradas (Rel 10497)'!$I:$I,0)),"nao encontrado")</f>
        <v>nao encontrado</v>
      </c>
      <c r="AC4099" s="1" t="n">
        <v>1363220</v>
      </c>
    </row>
    <row r="4100" customFormat="false" ht="12.75" hidden="false" customHeight="true" outlineLevel="0" collapsed="false">
      <c r="A4100" s="15" t="n">
        <v>3</v>
      </c>
      <c r="B4100" s="16" t="n">
        <v>46269</v>
      </c>
      <c r="C4100" s="16" t="n">
        <v>46301</v>
      </c>
      <c r="D4100" s="15" t="n">
        <v>1656</v>
      </c>
      <c r="E4100" s="1" t="s">
        <v>318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1678172</v>
      </c>
      <c r="L4100" s="15" t="n">
        <v>2264083</v>
      </c>
      <c r="M4100" s="1" t="s">
        <v>36</v>
      </c>
      <c r="N4100" s="1" t="s">
        <v>37</v>
      </c>
      <c r="P4100" s="15" t="n">
        <v>129</v>
      </c>
      <c r="Q4100" s="1" t="s">
        <v>83</v>
      </c>
      <c r="R4100" s="1" t="s">
        <v>49</v>
      </c>
      <c r="S4100" s="15" t="n">
        <v>1130101</v>
      </c>
      <c r="T4100" s="1" t="s">
        <v>50</v>
      </c>
      <c r="U4100" s="17" t="n">
        <v>997.68</v>
      </c>
      <c r="W4100" s="17" t="n">
        <v>0</v>
      </c>
      <c r="X4100" s="1" t="s">
        <v>3200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1" t="str">
        <f aca="false">IFERROR(INDEX('Mov Entradas (Rel 10497)'!$L:$L,MATCH(AC4100,'Mov Entradas (Rel 10497)'!$I:$I,0)),"nao encontrado")</f>
        <v>CREME DE LEITE PIRAC</v>
      </c>
      <c r="AC4100" s="1" t="n">
        <v>226408</v>
      </c>
    </row>
    <row r="4101" customFormat="false" ht="12.75" hidden="false" customHeight="true" outlineLevel="0" collapsed="false">
      <c r="A4101" s="15" t="n">
        <v>3</v>
      </c>
      <c r="B4101" s="16" t="n">
        <v>46287</v>
      </c>
      <c r="C4101" s="16" t="n">
        <v>46301</v>
      </c>
      <c r="D4101" s="15" t="n">
        <v>1723</v>
      </c>
      <c r="E4101" s="1" t="s">
        <v>63</v>
      </c>
      <c r="F4101" s="15" t="n">
        <v>24</v>
      </c>
      <c r="G4101" s="1" t="s">
        <v>47</v>
      </c>
      <c r="H4101" s="15" t="n">
        <v>2110405</v>
      </c>
      <c r="I4101" s="1" t="s">
        <v>35</v>
      </c>
      <c r="J4101" s="15" t="n">
        <v>1749521</v>
      </c>
      <c r="L4101" s="15" t="n">
        <v>63407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49</v>
      </c>
      <c r="S4101" s="15" t="n">
        <v>1130101</v>
      </c>
      <c r="T4101" s="1" t="s">
        <v>50</v>
      </c>
      <c r="U4101" s="17" t="n">
        <v>3257.75</v>
      </c>
      <c r="W4101" s="17" t="n">
        <v>0</v>
      </c>
      <c r="X4101" s="1" t="s">
        <v>3201</v>
      </c>
      <c r="Z4101" s="1" t="str">
        <f aca="false">IF($T4101="","",IFERROR(INDEX('Resumo Grupos'!$AC$3:$AC$200,MATCH($T4101,'Resumo Grupos'!$AB$3:$AB$200,0)),"n/d"))</f>
        <v>Mercadoria</v>
      </c>
      <c r="AA4101" s="1" t="str">
        <f aca="false">IF($T4101="","",IF(COUNTIF('Resumo Grupos'!$AE$3:$AE$40,$T4101)&gt;0,"NAO","SIM"))</f>
        <v>SIM</v>
      </c>
      <c r="AB4101" s="1" t="str">
        <f aca="false">IFERROR(INDEX('Mov Entradas (Rel 10497)'!$L:$L,MATCH(AC4101,'Mov Entradas (Rel 10497)'!$I:$I,0)),"nao encontrado")</f>
        <v>TRASEIRO DE BOI L1</v>
      </c>
      <c r="AC4101" s="1" t="n">
        <v>176790</v>
      </c>
    </row>
    <row r="4102" customFormat="false" ht="12.75" hidden="false" customHeight="true" outlineLevel="0" collapsed="false">
      <c r="A4102" s="15" t="n">
        <v>3</v>
      </c>
      <c r="B4102" s="16" t="n">
        <v>46294</v>
      </c>
      <c r="C4102" s="16" t="n">
        <v>46301</v>
      </c>
      <c r="D4102" s="15" t="n">
        <v>1723</v>
      </c>
      <c r="E4102" s="1" t="s">
        <v>63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1775082</v>
      </c>
      <c r="L4102" s="15" t="n">
        <v>640571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1290.25</v>
      </c>
      <c r="W4102" s="17" t="n">
        <v>0</v>
      </c>
      <c r="X4102" s="1" t="s">
        <v>3202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TRASEIRO DE BOI L1</v>
      </c>
      <c r="AC4102" s="1" t="n">
        <v>177136</v>
      </c>
    </row>
    <row r="4103" customFormat="false" ht="12.75" hidden="false" customHeight="true" outlineLevel="0" collapsed="false">
      <c r="A4103" s="15" t="n">
        <v>3</v>
      </c>
      <c r="B4103" s="16" t="n">
        <v>46297</v>
      </c>
      <c r="C4103" s="16" t="n">
        <v>46301</v>
      </c>
      <c r="D4103" s="15" t="n">
        <v>1615</v>
      </c>
      <c r="E4103" s="1" t="s">
        <v>143</v>
      </c>
      <c r="F4103" s="15" t="n">
        <v>34</v>
      </c>
      <c r="G4103" s="1" t="s">
        <v>34</v>
      </c>
      <c r="H4103" s="15" t="n">
        <v>2110405</v>
      </c>
      <c r="I4103" s="1" t="s">
        <v>35</v>
      </c>
      <c r="J4103" s="15" t="n">
        <v>1790801</v>
      </c>
      <c r="L4103" s="15" t="n">
        <v>15458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49</v>
      </c>
      <c r="S4103" s="15" t="n">
        <v>1130101</v>
      </c>
      <c r="T4103" s="1" t="s">
        <v>50</v>
      </c>
      <c r="U4103" s="17" t="n">
        <v>710</v>
      </c>
      <c r="W4103" s="17" t="n">
        <v>0</v>
      </c>
      <c r="X4103" s="1" t="s">
        <v>3203</v>
      </c>
      <c r="Z4103" s="1" t="str">
        <f aca="false">IF($T4103="","",IFERROR(INDEX('Resumo Grupos'!$AC$3:$AC$200,MATCH($T4103,'Resumo Grupos'!$AB$3:$AB$200,0)),"n/d"))</f>
        <v>Mercadoria</v>
      </c>
      <c r="AA4103" s="1" t="str">
        <f aca="false">IF($T4103="","",IF(COUNTIF('Resumo Grupos'!$AE$3:$AE$40,$T4103)&gt;0,"NAO","SIM"))</f>
        <v>SIM</v>
      </c>
      <c r="AB4103" s="1" t="str">
        <f aca="false">IFERROR(INDEX('Mov Entradas (Rel 10497)'!$L:$L,MATCH(AC4103,'Mov Entradas (Rel 10497)'!$I:$I,0)),"nao encontrado")</f>
        <v>ALHO KG</v>
      </c>
      <c r="AC4103" s="1" t="n">
        <v>15458</v>
      </c>
    </row>
    <row r="4104" customFormat="false" ht="12.75" hidden="false" customHeight="true" outlineLevel="0" collapsed="false">
      <c r="A4104" s="15" t="n">
        <v>3</v>
      </c>
      <c r="B4104" s="16" t="n">
        <v>46297</v>
      </c>
      <c r="C4104" s="16" t="n">
        <v>46301</v>
      </c>
      <c r="D4104" s="15" t="n">
        <v>1615</v>
      </c>
      <c r="E4104" s="1" t="s">
        <v>143</v>
      </c>
      <c r="F4104" s="15" t="n">
        <v>34</v>
      </c>
      <c r="G4104" s="1" t="s">
        <v>34</v>
      </c>
      <c r="H4104" s="15" t="n">
        <v>2110405</v>
      </c>
      <c r="I4104" s="1" t="s">
        <v>35</v>
      </c>
      <c r="J4104" s="15" t="n">
        <v>1790805</v>
      </c>
      <c r="L4104" s="15" t="n">
        <v>272642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395</v>
      </c>
      <c r="W4104" s="17" t="n">
        <v>0</v>
      </c>
      <c r="X4104" s="1" t="s">
        <v>3204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/>
      <c r="AC4104" s="1"/>
    </row>
    <row r="4105" customFormat="false" ht="12.75" hidden="false" customHeight="true" outlineLevel="0" collapsed="false">
      <c r="A4105" s="15" t="n">
        <v>3</v>
      </c>
      <c r="B4105" s="16" t="n">
        <v>46279</v>
      </c>
      <c r="C4105" s="16" t="n">
        <v>46301</v>
      </c>
      <c r="D4105" s="15" t="n">
        <v>1608</v>
      </c>
      <c r="E4105" s="1" t="s">
        <v>65</v>
      </c>
      <c r="F4105" s="15" t="n">
        <v>24</v>
      </c>
      <c r="G4105" s="1" t="s">
        <v>47</v>
      </c>
      <c r="H4105" s="15" t="n">
        <v>2110405</v>
      </c>
      <c r="I4105" s="1" t="s">
        <v>35</v>
      </c>
      <c r="J4105" s="15" t="n">
        <v>1701807</v>
      </c>
      <c r="L4105" s="15" t="n">
        <v>17291222</v>
      </c>
      <c r="M4105" s="1" t="s">
        <v>36</v>
      </c>
      <c r="N4105" s="1" t="s">
        <v>37</v>
      </c>
      <c r="P4105" s="15" t="n">
        <v>167</v>
      </c>
      <c r="Q4105" s="1" t="s">
        <v>45</v>
      </c>
      <c r="R4105" s="1" t="s">
        <v>49</v>
      </c>
      <c r="S4105" s="15" t="n">
        <v>1130101</v>
      </c>
      <c r="T4105" s="1" t="s">
        <v>50</v>
      </c>
      <c r="U4105" s="17" t="n">
        <v>657.93</v>
      </c>
      <c r="W4105" s="17" t="n">
        <v>0</v>
      </c>
      <c r="X4105" s="1" t="s">
        <v>3205</v>
      </c>
      <c r="Z4105" s="1" t="str">
        <f aca="false">IF($T4105="","",IFERROR(INDEX('Resumo Grupos'!$AC$3:$AC$200,MATCH($T4105,'Resumo Grupos'!$AB$3:$AB$200,0)),"n/d"))</f>
        <v>Mercadoria</v>
      </c>
      <c r="AA4105" s="1" t="str">
        <f aca="false">IF($T4105="","",IF(COUNTIF('Resumo Grupos'!$AE$3:$AE$40,$T4105)&gt;0,"NAO","SIM"))</f>
        <v>SIM</v>
      </c>
      <c r="AB4105" s="1" t="str">
        <f aca="false">IFERROR(INDEX('Mov Entradas (Rel 10497)'!$L:$L,MATCH(AC4105,'Mov Entradas (Rel 10497)'!$I:$I,0)),"nao encontrado")</f>
        <v>AMENDOIM ELMA 40G</v>
      </c>
      <c r="AC4105" s="1" t="n">
        <v>1729122</v>
      </c>
    </row>
    <row r="4106" customFormat="false" ht="12.75" hidden="false" customHeight="true" outlineLevel="0" collapsed="false">
      <c r="A4106" s="15" t="n">
        <v>3</v>
      </c>
      <c r="B4106" s="16" t="n">
        <v>46286</v>
      </c>
      <c r="C4106" s="16" t="n">
        <v>46301</v>
      </c>
      <c r="D4106" s="15" t="n">
        <v>1608</v>
      </c>
      <c r="E4106" s="1" t="s">
        <v>65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1741383</v>
      </c>
      <c r="L4106" s="15" t="n">
        <v>17334361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374.88</v>
      </c>
      <c r="W4106" s="17" t="n">
        <v>0</v>
      </c>
      <c r="X4106" s="1" t="s">
        <v>3206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 t="str">
        <f aca="false">IFERROR(INDEX('Mov Entradas (Rel 10497)'!$L:$L,MATCH(AC4106,'Mov Entradas (Rel 10497)'!$I:$I,0)),"nao encontrado")</f>
        <v>SALG CHEETOS ONDA REQUEIJAO 40G</v>
      </c>
      <c r="AC4106" s="1" t="n">
        <v>1733436</v>
      </c>
    </row>
    <row r="4107" customFormat="false" ht="12.75" hidden="false" customHeight="true" outlineLevel="0" collapsed="false">
      <c r="A4107" s="15" t="n">
        <v>3</v>
      </c>
      <c r="B4107" s="16" t="n">
        <v>46295</v>
      </c>
      <c r="C4107" s="16" t="n">
        <v>46301</v>
      </c>
      <c r="D4107" s="15" t="n">
        <v>1722</v>
      </c>
      <c r="E4107" s="1" t="s">
        <v>518</v>
      </c>
      <c r="F4107" s="15" t="n">
        <v>24</v>
      </c>
      <c r="G4107" s="1" t="s">
        <v>47</v>
      </c>
      <c r="H4107" s="15" t="n">
        <v>2110405</v>
      </c>
      <c r="I4107" s="1" t="s">
        <v>35</v>
      </c>
      <c r="J4107" s="15" t="n">
        <v>1784343</v>
      </c>
      <c r="L4107" s="15" t="n">
        <v>7425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49</v>
      </c>
      <c r="S4107" s="15" t="n">
        <v>1130101</v>
      </c>
      <c r="T4107" s="1" t="s">
        <v>50</v>
      </c>
      <c r="U4107" s="17" t="n">
        <v>341</v>
      </c>
      <c r="W4107" s="17" t="n">
        <v>0</v>
      </c>
      <c r="X4107" s="1" t="s">
        <v>3207</v>
      </c>
      <c r="Z4107" s="1" t="str">
        <f aca="false">IF($T4107="","",IFERROR(INDEX('Resumo Grupos'!$AC$3:$AC$200,MATCH($T4107,'Resumo Grupos'!$AB$3:$AB$200,0)),"n/d"))</f>
        <v>Mercadoria</v>
      </c>
      <c r="AA4107" s="1" t="str">
        <f aca="false">IF($T4107="","",IF(COUNTIF('Resumo Grupos'!$AE$3:$AE$40,$T4107)&gt;0,"NAO","SIM"))</f>
        <v>SIM</v>
      </c>
      <c r="AB4107" s="1" t="str">
        <f aca="false">IFERROR(INDEX('Mov Entradas (Rel 10497)'!$L:$L,MATCH(AC4107,'Mov Entradas (Rel 10497)'!$I:$I,0)),"nao encontrado")</f>
        <v>PAO MINI DOG RO 300G</v>
      </c>
      <c r="AC4107" s="1" t="n">
        <v>7425</v>
      </c>
    </row>
    <row r="4108" customFormat="false" ht="12.75" hidden="false" customHeight="true" outlineLevel="0" collapsed="false">
      <c r="A4108" s="15" t="n">
        <v>3</v>
      </c>
      <c r="B4108" s="16" t="n">
        <v>46291</v>
      </c>
      <c r="C4108" s="16" t="n">
        <v>46301</v>
      </c>
      <c r="D4108" s="15" t="n">
        <v>1625</v>
      </c>
      <c r="E4108" s="1" t="s">
        <v>405</v>
      </c>
      <c r="F4108" s="15" t="n">
        <v>24</v>
      </c>
      <c r="G4108" s="1" t="s">
        <v>47</v>
      </c>
      <c r="H4108" s="15" t="n">
        <v>2110405</v>
      </c>
      <c r="I4108" s="1" t="s">
        <v>35</v>
      </c>
      <c r="J4108" s="15" t="n">
        <v>1768292</v>
      </c>
      <c r="L4108" s="15" t="n">
        <v>154602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3543.8</v>
      </c>
      <c r="W4108" s="17" t="n">
        <v>0</v>
      </c>
      <c r="X4108" s="1" t="s">
        <v>3208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1" t="str">
        <f aca="false">IFERROR(INDEX('Mov Entradas (Rel 10497)'!$L:$L,MATCH(AC4108,'Mov Entradas (Rel 10497)'!$I:$I,0)),"nao encontrado")</f>
        <v>TRASEIRO DE BOI L1</v>
      </c>
      <c r="AC4108" s="1" t="n">
        <v>15460</v>
      </c>
    </row>
    <row r="4109" customFormat="false" ht="12.75" hidden="false" customHeight="true" outlineLevel="0" collapsed="false">
      <c r="A4109" s="15" t="n">
        <v>3</v>
      </c>
      <c r="B4109" s="16" t="n">
        <v>46280</v>
      </c>
      <c r="C4109" s="16" t="n">
        <v>46301</v>
      </c>
      <c r="D4109" s="15" t="n">
        <v>10009</v>
      </c>
      <c r="E4109" s="1" t="s">
        <v>476</v>
      </c>
      <c r="F4109" s="15" t="n">
        <v>24</v>
      </c>
      <c r="G4109" s="1" t="s">
        <v>47</v>
      </c>
      <c r="H4109" s="15" t="n">
        <v>2110405</v>
      </c>
      <c r="I4109" s="1" t="s">
        <v>35</v>
      </c>
      <c r="J4109" s="15" t="n">
        <v>1714830</v>
      </c>
      <c r="L4109" s="15" t="n">
        <v>1450438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49</v>
      </c>
      <c r="S4109" s="15" t="n">
        <v>1130101</v>
      </c>
      <c r="T4109" s="1" t="s">
        <v>50</v>
      </c>
      <c r="U4109" s="17" t="n">
        <v>330.2</v>
      </c>
      <c r="W4109" s="17" t="n">
        <v>0</v>
      </c>
      <c r="X4109" s="1" t="s">
        <v>3209</v>
      </c>
      <c r="Z4109" s="1" t="str">
        <f aca="false">IF($T4109="","",IFERROR(INDEX('Resumo Grupos'!$AC$3:$AC$200,MATCH($T4109,'Resumo Grupos'!$AB$3:$AB$200,0)),"n/d"))</f>
        <v>Mercadoria</v>
      </c>
      <c r="AA4109" s="1" t="str">
        <f aca="false">IF($T4109="","",IF(COUNTIF('Resumo Grupos'!$AE$3:$AE$40,$T4109)&gt;0,"NAO","SIM"))</f>
        <v>SIM</v>
      </c>
      <c r="AB4109" s="1" t="str">
        <f aca="false">IFERROR(INDEX('Mov Entradas (Rel 10497)'!$L:$L,MATCH(AC4109,'Mov Entradas (Rel 10497)'!$I:$I,0)),"nao encontrado")</f>
        <v>NESCAU 1L</v>
      </c>
      <c r="AC4109" s="1" t="n">
        <v>1450438</v>
      </c>
    </row>
    <row r="4110" customFormat="false" ht="12.75" hidden="false" customHeight="true" outlineLevel="0" collapsed="false">
      <c r="A4110" s="15" t="n">
        <v>3</v>
      </c>
      <c r="B4110" s="16" t="n">
        <v>46294</v>
      </c>
      <c r="C4110" s="16" t="n">
        <v>46301</v>
      </c>
      <c r="D4110" s="15" t="n">
        <v>42</v>
      </c>
      <c r="E4110" s="1" t="s">
        <v>93</v>
      </c>
      <c r="F4110" s="15" t="n">
        <v>34</v>
      </c>
      <c r="G4110" s="1" t="s">
        <v>34</v>
      </c>
      <c r="H4110" s="15" t="n">
        <v>2110101</v>
      </c>
      <c r="I4110" s="1" t="s">
        <v>48</v>
      </c>
      <c r="J4110" s="15" t="n">
        <v>1775262</v>
      </c>
      <c r="L4110" s="15" t="n">
        <v>4687</v>
      </c>
      <c r="M4110" s="1" t="s">
        <v>36</v>
      </c>
      <c r="N4110" s="1" t="s">
        <v>67</v>
      </c>
      <c r="P4110" s="15" t="n">
        <v>167</v>
      </c>
      <c r="Q4110" s="1" t="s">
        <v>45</v>
      </c>
      <c r="R4110" s="1" t="s">
        <v>49</v>
      </c>
      <c r="S4110" s="15" t="n">
        <v>1130101</v>
      </c>
      <c r="T4110" s="1" t="s">
        <v>50</v>
      </c>
      <c r="U4110" s="17" t="n">
        <v>650</v>
      </c>
      <c r="W4110" s="17" t="n">
        <v>0</v>
      </c>
      <c r="X4110" s="1" t="s">
        <v>3110</v>
      </c>
      <c r="Z4110" s="1" t="str">
        <f aca="false">IF($T4110="","",IFERROR(INDEX('Resumo Grupos'!$AC$3:$AC$200,MATCH($T4110,'Resumo Grupos'!$AB$3:$AB$200,0)),"n/d"))</f>
        <v>Mercadoria</v>
      </c>
      <c r="AA4110" s="1" t="str">
        <f aca="false">IF($T4110="","",IF(COUNTIF('Resumo Grupos'!$AE$3:$AE$40,$T4110)&gt;0,"NAO","SIM"))</f>
        <v>SIM</v>
      </c>
      <c r="AB4110" s="1"/>
      <c r="AC4110" s="1"/>
    </row>
    <row r="4111" customFormat="false" ht="12.75" hidden="false" customHeight="true" outlineLevel="0" collapsed="false">
      <c r="A4111" s="15" t="n">
        <v>3</v>
      </c>
      <c r="B4111" s="16" t="n">
        <v>46297</v>
      </c>
      <c r="C4111" s="16" t="n">
        <v>46301</v>
      </c>
      <c r="D4111" s="15" t="n">
        <v>42</v>
      </c>
      <c r="E4111" s="1" t="s">
        <v>93</v>
      </c>
      <c r="F4111" s="15" t="n">
        <v>34</v>
      </c>
      <c r="G4111" s="1" t="s">
        <v>34</v>
      </c>
      <c r="H4111" s="15" t="n">
        <v>2110101</v>
      </c>
      <c r="I4111" s="1" t="s">
        <v>48</v>
      </c>
      <c r="J4111" s="15" t="n">
        <v>1790831</v>
      </c>
      <c r="L4111" s="15" t="n">
        <v>4703</v>
      </c>
      <c r="M4111" s="1" t="s">
        <v>36</v>
      </c>
      <c r="N4111" s="1" t="s">
        <v>67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1786</v>
      </c>
      <c r="W4111" s="17" t="n">
        <v>0</v>
      </c>
      <c r="X4111" s="1" t="s">
        <v>1349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/>
      <c r="AC4111" s="1"/>
    </row>
    <row r="4112" customFormat="false" ht="12.75" hidden="false" customHeight="true" outlineLevel="0" collapsed="false">
      <c r="A4112" s="15" t="n">
        <v>3</v>
      </c>
      <c r="B4112" s="16" t="n">
        <v>46248</v>
      </c>
      <c r="C4112" s="16" t="n">
        <v>46301</v>
      </c>
      <c r="D4112" s="15" t="n">
        <v>1739</v>
      </c>
      <c r="E4112" s="1" t="s">
        <v>2675</v>
      </c>
      <c r="F4112" s="15" t="n">
        <v>24</v>
      </c>
      <c r="G4112" s="1" t="s">
        <v>47</v>
      </c>
      <c r="H4112" s="15" t="n">
        <v>2110405</v>
      </c>
      <c r="I4112" s="1" t="s">
        <v>35</v>
      </c>
      <c r="J4112" s="15" t="n">
        <v>1566627</v>
      </c>
      <c r="L4112" s="15" t="n">
        <v>2551475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49</v>
      </c>
      <c r="S4112" s="15" t="n">
        <v>1130101</v>
      </c>
      <c r="T4112" s="1" t="s">
        <v>50</v>
      </c>
      <c r="U4112" s="17" t="n">
        <v>842.29</v>
      </c>
      <c r="W4112" s="17" t="n">
        <v>0</v>
      </c>
      <c r="X4112" s="1" t="s">
        <v>3210</v>
      </c>
      <c r="Z4112" s="1" t="str">
        <f aca="false">IF($T4112="","",IFERROR(INDEX('Resumo Grupos'!$AC$3:$AC$200,MATCH($T4112,'Resumo Grupos'!$AB$3:$AB$200,0)),"n/d"))</f>
        <v>Mercadoria</v>
      </c>
      <c r="AA4112" s="1" t="str">
        <f aca="false">IF($T4112="","",IF(COUNTIF('Resumo Grupos'!$AE$3:$AE$40,$T4112)&gt;0,"NAO","SIM"))</f>
        <v>SIM</v>
      </c>
      <c r="AB4112" s="1" t="str">
        <f aca="false">IFERROR(INDEX('Mov Entradas (Rel 10497)'!$L:$L,MATCH(AC4112,'Mov Entradas (Rel 10497)'!$I:$I,0)),"nao encontrado")</f>
        <v>PRESERVATIVO LV8 PG6</v>
      </c>
      <c r="AC4112" s="1" t="n">
        <v>255147</v>
      </c>
    </row>
    <row r="4113" customFormat="false" ht="12.75" hidden="false" customHeight="true" outlineLevel="0" collapsed="false">
      <c r="A4113" s="15" t="n">
        <v>3</v>
      </c>
      <c r="B4113" s="16" t="n">
        <v>46287</v>
      </c>
      <c r="C4113" s="16" t="n">
        <v>46301</v>
      </c>
      <c r="D4113" s="15" t="n">
        <v>1734</v>
      </c>
      <c r="E4113" s="1" t="s">
        <v>175</v>
      </c>
      <c r="F4113" s="15" t="n">
        <v>24</v>
      </c>
      <c r="G4113" s="1" t="s">
        <v>47</v>
      </c>
      <c r="H4113" s="15" t="n">
        <v>2110405</v>
      </c>
      <c r="I4113" s="1" t="s">
        <v>35</v>
      </c>
      <c r="J4113" s="15" t="n">
        <v>1745935</v>
      </c>
      <c r="L4113" s="15" t="n">
        <v>260836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49</v>
      </c>
      <c r="S4113" s="15" t="n">
        <v>1130101</v>
      </c>
      <c r="T4113" s="1" t="s">
        <v>50</v>
      </c>
      <c r="U4113" s="17" t="n">
        <v>772.3</v>
      </c>
      <c r="W4113" s="17" t="n">
        <v>0</v>
      </c>
      <c r="X4113" s="1" t="s">
        <v>3211</v>
      </c>
      <c r="Z4113" s="1" t="str">
        <f aca="false">IF($T4113="","",IFERROR(INDEX('Resumo Grupos'!$AC$3:$AC$200,MATCH($T4113,'Resumo Grupos'!$AB$3:$AB$200,0)),"n/d"))</f>
        <v>Mercadoria</v>
      </c>
      <c r="AA4113" s="1" t="str">
        <f aca="false">IF($T4113="","",IF(COUNTIF('Resumo Grupos'!$AE$3:$AE$40,$T4113)&gt;0,"NAO","SIM"))</f>
        <v>SIM</v>
      </c>
      <c r="AB4113" s="1" t="str">
        <f aca="false">IFERROR(INDEX('Mov Entradas (Rel 10497)'!$L:$L,MATCH(AC4113,'Mov Entradas (Rel 10497)'!$I:$I,0)),"nao encontrado")</f>
        <v>PICOLE BRIGAD TOYA</v>
      </c>
      <c r="AC4113" s="1" t="n">
        <v>260836</v>
      </c>
    </row>
    <row r="4114" customFormat="false" ht="12.75" hidden="false" customHeight="true" outlineLevel="0" collapsed="false">
      <c r="A4114" s="15" t="n">
        <v>3</v>
      </c>
      <c r="B4114" s="16" t="n">
        <v>46294</v>
      </c>
      <c r="C4114" s="16" t="n">
        <v>46301</v>
      </c>
      <c r="D4114" s="15" t="n">
        <v>1734</v>
      </c>
      <c r="E4114" s="1" t="s">
        <v>175</v>
      </c>
      <c r="F4114" s="15" t="n">
        <v>24</v>
      </c>
      <c r="G4114" s="1" t="s">
        <v>47</v>
      </c>
      <c r="H4114" s="15" t="n">
        <v>2110405</v>
      </c>
      <c r="I4114" s="1" t="s">
        <v>35</v>
      </c>
      <c r="J4114" s="15" t="n">
        <v>1780278</v>
      </c>
      <c r="L4114" s="15" t="n">
        <v>261371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49</v>
      </c>
      <c r="S4114" s="15" t="n">
        <v>1130101</v>
      </c>
      <c r="T4114" s="1" t="s">
        <v>50</v>
      </c>
      <c r="U4114" s="17" t="n">
        <v>460.52</v>
      </c>
      <c r="W4114" s="17" t="n">
        <v>0</v>
      </c>
      <c r="X4114" s="1" t="s">
        <v>3212</v>
      </c>
      <c r="Z4114" s="1" t="str">
        <f aca="false">IF($T4114="","",IFERROR(INDEX('Resumo Grupos'!$AC$3:$AC$200,MATCH($T4114,'Resumo Grupos'!$AB$3:$AB$200,0)),"n/d"))</f>
        <v>Mercadoria</v>
      </c>
      <c r="AA4114" s="1" t="str">
        <f aca="false">IF($T4114="","",IF(COUNTIF('Resumo Grupos'!$AE$3:$AE$40,$T4114)&gt;0,"NAO","SIM"))</f>
        <v>SIM</v>
      </c>
      <c r="AB4114" s="1" t="str">
        <f aca="false">IFERROR(INDEX('Mov Entradas (Rel 10497)'!$L:$L,MATCH(AC4114,'Mov Entradas (Rel 10497)'!$I:$I,0)),"nao encontrado")</f>
        <v>PICOLE PREMIUM LEITI</v>
      </c>
      <c r="AC4114" s="1" t="n">
        <v>261371</v>
      </c>
    </row>
    <row r="4115" customFormat="false" ht="12.75" hidden="false" customHeight="true" outlineLevel="0" collapsed="false">
      <c r="A4115" s="15" t="n">
        <v>3</v>
      </c>
      <c r="B4115" s="16" t="n">
        <v>46239</v>
      </c>
      <c r="C4115" s="16" t="n">
        <v>46302</v>
      </c>
      <c r="D4115" s="15" t="n">
        <v>1659</v>
      </c>
      <c r="E4115" s="1" t="s">
        <v>306</v>
      </c>
      <c r="F4115" s="15" t="n">
        <v>24</v>
      </c>
      <c r="G4115" s="1" t="s">
        <v>47</v>
      </c>
      <c r="H4115" s="15" t="n">
        <v>2110405</v>
      </c>
      <c r="I4115" s="1" t="s">
        <v>35</v>
      </c>
      <c r="J4115" s="15" t="n">
        <v>1509292</v>
      </c>
      <c r="L4115" s="15" t="n">
        <v>8893823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710.92</v>
      </c>
      <c r="W4115" s="17" t="n">
        <v>0</v>
      </c>
      <c r="X4115" s="1" t="s">
        <v>3213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1" t="str">
        <f aca="false">IFERROR(INDEX('Mov Entradas (Rel 10497)'!$L:$L,MATCH(AC4115,'Mov Entradas (Rel 10497)'!$I:$I,0)),"nao encontrado")</f>
        <v>SAND IPAN CL AZUL MASC 21307</v>
      </c>
      <c r="AC4115" s="1" t="n">
        <v>889382</v>
      </c>
    </row>
    <row r="4116" customFormat="false" ht="12.75" hidden="false" customHeight="true" outlineLevel="0" collapsed="false">
      <c r="A4116" s="15" t="n">
        <v>3</v>
      </c>
      <c r="B4116" s="16" t="n">
        <v>46295</v>
      </c>
      <c r="C4116" s="16" t="n">
        <v>46302</v>
      </c>
      <c r="D4116" s="15" t="n">
        <v>1457</v>
      </c>
      <c r="E4116" s="1" t="s">
        <v>179</v>
      </c>
      <c r="F4116" s="15" t="n">
        <v>24</v>
      </c>
      <c r="G4116" s="1" t="s">
        <v>47</v>
      </c>
      <c r="H4116" s="15" t="n">
        <v>2110405</v>
      </c>
      <c r="I4116" s="1" t="s">
        <v>35</v>
      </c>
      <c r="J4116" s="15" t="n">
        <v>1788911</v>
      </c>
      <c r="L4116" s="15" t="n">
        <v>16139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49</v>
      </c>
      <c r="S4116" s="15" t="n">
        <v>1130101</v>
      </c>
      <c r="T4116" s="1" t="s">
        <v>50</v>
      </c>
      <c r="U4116" s="17" t="n">
        <v>231.69</v>
      </c>
      <c r="W4116" s="17" t="n">
        <v>0</v>
      </c>
      <c r="X4116" s="1" t="s">
        <v>3214</v>
      </c>
      <c r="Z4116" s="1" t="str">
        <f aca="false">IF($T4116="","",IFERROR(INDEX('Resumo Grupos'!$AC$3:$AC$200,MATCH($T4116,'Resumo Grupos'!$AB$3:$AB$200,0)),"n/d"))</f>
        <v>Mercadoria</v>
      </c>
      <c r="AA4116" s="1" t="str">
        <f aca="false">IF($T4116="","",IF(COUNTIF('Resumo Grupos'!$AE$3:$AE$40,$T4116)&gt;0,"NAO","SIM"))</f>
        <v>SIM</v>
      </c>
      <c r="AB4116" s="1" t="str">
        <f aca="false">IFERROR(INDEX('Mov Entradas (Rel 10497)'!$L:$L,MATCH(AC4116,'Mov Entradas (Rel 10497)'!$I:$I,0)),"nao encontrado")</f>
        <v>FRUTAP IOG C PEDACOS</v>
      </c>
      <c r="AC4116" s="1" t="n">
        <v>16139</v>
      </c>
    </row>
    <row r="4117" customFormat="false" ht="12.75" hidden="false" customHeight="true" outlineLevel="0" collapsed="false">
      <c r="A4117" s="15" t="n">
        <v>3</v>
      </c>
      <c r="B4117" s="16" t="n">
        <v>46295</v>
      </c>
      <c r="C4117" s="16" t="n">
        <v>46302</v>
      </c>
      <c r="D4117" s="15" t="n">
        <v>1613</v>
      </c>
      <c r="E4117" s="1" t="s">
        <v>181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1780485</v>
      </c>
      <c r="L4117" s="15" t="n">
        <v>16366551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49</v>
      </c>
      <c r="S4117" s="15" t="n">
        <v>1130101</v>
      </c>
      <c r="T4117" s="1" t="s">
        <v>50</v>
      </c>
      <c r="U4117" s="17" t="n">
        <v>336.72</v>
      </c>
      <c r="W4117" s="17" t="n">
        <v>0</v>
      </c>
      <c r="X4117" s="1" t="s">
        <v>3215</v>
      </c>
      <c r="Z4117" s="1" t="str">
        <f aca="false">IF($T4117="","",IFERROR(INDEX('Resumo Grupos'!$AC$3:$AC$200,MATCH($T4117,'Resumo Grupos'!$AB$3:$AB$200,0)),"n/d"))</f>
        <v>Mercadoria</v>
      </c>
      <c r="AA4117" s="1" t="str">
        <f aca="false">IF($T4117="","",IF(COUNTIF('Resumo Grupos'!$AE$3:$AE$40,$T4117)&gt;0,"NAO","SIM"))</f>
        <v>SIM</v>
      </c>
      <c r="AB4117" s="1" t="str">
        <f aca="false">IFERROR(INDEX('Mov Entradas (Rel 10497)'!$L:$L,MATCH(AC4117,'Mov Entradas (Rel 10497)'!$I:$I,0)),"nao encontrado")</f>
        <v>CARRE SUINO KG</v>
      </c>
      <c r="AC4117" s="1" t="n">
        <v>1636655</v>
      </c>
    </row>
    <row r="4118" customFormat="false" ht="12.75" hidden="false" customHeight="true" outlineLevel="0" collapsed="false">
      <c r="A4118" s="15" t="n">
        <v>3</v>
      </c>
      <c r="B4118" s="16" t="n">
        <v>46288</v>
      </c>
      <c r="C4118" s="16" t="n">
        <v>46302</v>
      </c>
      <c r="D4118" s="15" t="n">
        <v>1723</v>
      </c>
      <c r="E4118" s="1" t="s">
        <v>63</v>
      </c>
      <c r="F4118" s="15" t="n">
        <v>24</v>
      </c>
      <c r="G4118" s="1" t="s">
        <v>47</v>
      </c>
      <c r="H4118" s="15" t="n">
        <v>2110405</v>
      </c>
      <c r="I4118" s="1" t="s">
        <v>35</v>
      </c>
      <c r="J4118" s="15" t="n">
        <v>1749549</v>
      </c>
      <c r="L4118" s="15" t="n">
        <v>635012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49</v>
      </c>
      <c r="S4118" s="15" t="n">
        <v>1130101</v>
      </c>
      <c r="T4118" s="1" t="s">
        <v>50</v>
      </c>
      <c r="U4118" s="17" t="n">
        <v>1183</v>
      </c>
      <c r="W4118" s="17" t="n">
        <v>0</v>
      </c>
      <c r="X4118" s="1" t="s">
        <v>3216</v>
      </c>
      <c r="Z4118" s="1" t="str">
        <f aca="false">IF($T4118="","",IFERROR(INDEX('Resumo Grupos'!$AC$3:$AC$200,MATCH($T4118,'Resumo Grupos'!$AB$3:$AB$200,0)),"n/d"))</f>
        <v>Mercadoria</v>
      </c>
      <c r="AA4118" s="1" t="str">
        <f aca="false">IF($T4118="","",IF(COUNTIF('Resumo Grupos'!$AE$3:$AE$40,$T4118)&gt;0,"NAO","SIM"))</f>
        <v>SIM</v>
      </c>
      <c r="AB4118" s="0" t="str">
        <f aca="false">IFERROR(INDEX('Mov Entradas (Rel 10497)'!$L:$L,MATCH(AC4118,'Mov Entradas (Rel 10497)'!$I:$I,0)),"nao encontrado")</f>
        <v>TRASEIRO DE BOI L1</v>
      </c>
      <c r="AC4118" s="0" t="n">
        <v>176848</v>
      </c>
    </row>
    <row r="4119" customFormat="false" ht="12.75" hidden="false" customHeight="true" outlineLevel="0" collapsed="false">
      <c r="A4119" s="15" t="n">
        <v>3</v>
      </c>
      <c r="B4119" s="16" t="n">
        <v>46274</v>
      </c>
      <c r="C4119" s="16" t="n">
        <v>46302</v>
      </c>
      <c r="D4119" s="15" t="n">
        <v>1636</v>
      </c>
      <c r="E4119" s="1" t="s">
        <v>69</v>
      </c>
      <c r="F4119" s="15" t="n">
        <v>24</v>
      </c>
      <c r="G4119" s="1" t="s">
        <v>47</v>
      </c>
      <c r="H4119" s="15" t="n">
        <v>2110405</v>
      </c>
      <c r="I4119" s="1" t="s">
        <v>35</v>
      </c>
      <c r="J4119" s="15" t="n">
        <v>1682795</v>
      </c>
      <c r="L4119" s="15" t="n">
        <v>32520131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105</v>
      </c>
      <c r="S4119" s="15" t="n">
        <v>4210227</v>
      </c>
      <c r="T4119" s="1" t="s">
        <v>113</v>
      </c>
      <c r="U4119" s="17" t="n">
        <v>550.31</v>
      </c>
      <c r="W4119" s="17" t="n">
        <v>0</v>
      </c>
      <c r="X4119" s="1" t="s">
        <v>3217</v>
      </c>
      <c r="Z4119" s="1" t="str">
        <f aca="false">IF($T4119="","",IFERROR(INDEX('Resumo Grupos'!$AC$3:$AC$200,MATCH($T4119,'Resumo Grupos'!$AB$3:$AB$200,0)),"n/d"))</f>
        <v>Despesa</v>
      </c>
      <c r="AA4119" s="1" t="str">
        <f aca="false">IF($T4119="","",IF(COUNTIF('Resumo Grupos'!$AE$3:$AE$40,$T4119)&gt;0,"NAO","SIM"))</f>
        <v>SIM</v>
      </c>
      <c r="AB4119" s="1" t="str">
        <f aca="false">IFERROR(INDEX('Mov Entradas (Rel 10497)'!$L:$L,MATCH(AC4119,'Mov Entradas (Rel 10497)'!$I:$I,0)),"nao encontrado")</f>
        <v>SAB LIQ ELITE CLASSI</v>
      </c>
      <c r="AC4119" s="1" t="n">
        <v>3252013</v>
      </c>
    </row>
    <row r="4120" customFormat="false" ht="12.75" hidden="false" customHeight="true" outlineLevel="0" collapsed="false">
      <c r="A4120" s="15" t="n">
        <v>3</v>
      </c>
      <c r="B4120" s="16" t="n">
        <v>46288</v>
      </c>
      <c r="C4120" s="16" t="n">
        <v>46302</v>
      </c>
      <c r="D4120" s="15" t="n">
        <v>911</v>
      </c>
      <c r="E4120" s="1" t="s">
        <v>750</v>
      </c>
      <c r="F4120" s="15" t="n">
        <v>24</v>
      </c>
      <c r="G4120" s="1" t="s">
        <v>47</v>
      </c>
      <c r="H4120" s="15" t="n">
        <v>2110405</v>
      </c>
      <c r="I4120" s="1" t="s">
        <v>35</v>
      </c>
      <c r="J4120" s="15" t="n">
        <v>1751995</v>
      </c>
      <c r="L4120" s="15" t="n">
        <v>601641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49</v>
      </c>
      <c r="S4120" s="15" t="n">
        <v>1130101</v>
      </c>
      <c r="T4120" s="1" t="s">
        <v>50</v>
      </c>
      <c r="U4120" s="17" t="n">
        <v>332.4</v>
      </c>
      <c r="W4120" s="17" t="n">
        <v>0</v>
      </c>
      <c r="X4120" s="1" t="s">
        <v>3218</v>
      </c>
      <c r="Z4120" s="1" t="str">
        <f aca="false">IF($T4120="","",IFERROR(INDEX('Resumo Grupos'!$AC$3:$AC$200,MATCH($T4120,'Resumo Grupos'!$AB$3:$AB$200,0)),"n/d"))</f>
        <v>Mercadoria</v>
      </c>
      <c r="AA4120" s="1" t="str">
        <f aca="false">IF($T4120="","",IF(COUNTIF('Resumo Grupos'!$AE$3:$AE$40,$T4120)&gt;0,"NAO","SIM"))</f>
        <v>SIM</v>
      </c>
      <c r="AB4120" s="1" t="str">
        <f aca="false">IFERROR(INDEX('Mov Entradas (Rel 10497)'!$L:$L,MATCH(AC4120,'Mov Entradas (Rel 10497)'!$I:$I,0)),"nao encontrado")</f>
        <v>SUCO TAMPICO 1L</v>
      </c>
      <c r="AC4120" s="1" t="n">
        <v>60164</v>
      </c>
    </row>
    <row r="4121" customFormat="false" ht="12.75" hidden="false" customHeight="true" outlineLevel="0" collapsed="false">
      <c r="A4121" s="15" t="n">
        <v>3</v>
      </c>
      <c r="B4121" s="16" t="n">
        <v>46282</v>
      </c>
      <c r="C4121" s="16" t="n">
        <v>46302</v>
      </c>
      <c r="D4121" s="15" t="n">
        <v>1916</v>
      </c>
      <c r="E4121" s="1" t="s">
        <v>449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1735609</v>
      </c>
      <c r="L4121" s="15" t="n">
        <v>406892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775</v>
      </c>
      <c r="W4121" s="17" t="n">
        <v>0</v>
      </c>
      <c r="X4121" s="1" t="s">
        <v>3219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1" t="str">
        <f aca="false">IFERROR(INDEX('Mov Entradas (Rel 10497)'!$L:$L,MATCH(AC4121,'Mov Entradas (Rel 10497)'!$I:$I,0)),"nao encontrado")</f>
        <v>FARINHA OVINHA DELIC</v>
      </c>
      <c r="AC4121" s="1" t="n">
        <v>40689</v>
      </c>
    </row>
    <row r="4122" customFormat="false" ht="12.75" hidden="false" customHeight="true" outlineLevel="0" collapsed="false">
      <c r="A4122" s="15" t="n">
        <v>3</v>
      </c>
      <c r="B4122" s="16" t="n">
        <v>46276</v>
      </c>
      <c r="C4122" s="16" t="n">
        <v>46302</v>
      </c>
      <c r="D4122" s="15" t="n">
        <v>1815</v>
      </c>
      <c r="E4122" s="1" t="s">
        <v>79</v>
      </c>
      <c r="F4122" s="15" t="n">
        <v>24</v>
      </c>
      <c r="G4122" s="1" t="s">
        <v>47</v>
      </c>
      <c r="H4122" s="15" t="n">
        <v>2110405</v>
      </c>
      <c r="I4122" s="1" t="s">
        <v>35</v>
      </c>
      <c r="J4122" s="15" t="n">
        <v>1687715</v>
      </c>
      <c r="L4122" s="15" t="n">
        <v>4672833</v>
      </c>
      <c r="M4122" s="1" t="s">
        <v>36</v>
      </c>
      <c r="N4122" s="1" t="s">
        <v>37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1108.67</v>
      </c>
      <c r="W4122" s="17" t="n">
        <v>0</v>
      </c>
      <c r="X4122" s="1" t="s">
        <v>3220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 t="str">
        <f aca="false">IFERROR(INDEX('Mov Entradas (Rel 10497)'!$L:$L,MATCH(AC4122,'Mov Entradas (Rel 10497)'!$I:$I,0)),"nao encontrado")</f>
        <v>COXA E SOBRECOXA KG</v>
      </c>
      <c r="AC4122" s="1" t="n">
        <v>402426</v>
      </c>
    </row>
    <row r="4123" customFormat="false" ht="12.75" hidden="false" customHeight="true" outlineLevel="0" collapsed="false">
      <c r="A4123" s="15" t="n">
        <v>3</v>
      </c>
      <c r="B4123" s="16" t="n">
        <v>46288</v>
      </c>
      <c r="C4123" s="16" t="n">
        <v>46302</v>
      </c>
      <c r="D4123" s="15" t="n">
        <v>1740</v>
      </c>
      <c r="E4123" s="1" t="s">
        <v>207</v>
      </c>
      <c r="F4123" s="15" t="n">
        <v>24</v>
      </c>
      <c r="G4123" s="1" t="s">
        <v>47</v>
      </c>
      <c r="H4123" s="15" t="n">
        <v>2110405</v>
      </c>
      <c r="I4123" s="1" t="s">
        <v>35</v>
      </c>
      <c r="J4123" s="15" t="n">
        <v>1746516</v>
      </c>
      <c r="L4123" s="15" t="n">
        <v>1273719</v>
      </c>
      <c r="M4123" s="1" t="s">
        <v>36</v>
      </c>
      <c r="N4123" s="1" t="s">
        <v>37</v>
      </c>
      <c r="P4123" s="15" t="n">
        <v>167</v>
      </c>
      <c r="Q4123" s="1" t="s">
        <v>45</v>
      </c>
      <c r="R4123" s="1" t="s">
        <v>49</v>
      </c>
      <c r="S4123" s="15" t="n">
        <v>1130101</v>
      </c>
      <c r="T4123" s="1" t="s">
        <v>50</v>
      </c>
      <c r="U4123" s="17" t="n">
        <v>519.99</v>
      </c>
      <c r="W4123" s="17" t="n">
        <v>0</v>
      </c>
      <c r="X4123" s="1" t="s">
        <v>3221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  <c r="AB4123" s="0" t="str">
        <f aca="false">IFERROR(INDEX('Mov Entradas (Rel 10497)'!$L:$L,MATCH(AC4123,'Mov Entradas (Rel 10497)'!$I:$I,0)),"nao encontrado")</f>
        <v>IOG BI-CAMADA MGO CO</v>
      </c>
      <c r="AC4123" s="0" t="n">
        <v>1273719</v>
      </c>
    </row>
    <row r="4124" customFormat="false" ht="12.75" hidden="false" customHeight="true" outlineLevel="0" collapsed="false">
      <c r="A4124" s="15" t="n">
        <v>3</v>
      </c>
      <c r="B4124" s="16" t="n">
        <v>46280</v>
      </c>
      <c r="C4124" s="16" t="n">
        <v>46302</v>
      </c>
      <c r="D4124" s="15" t="n">
        <v>1107</v>
      </c>
      <c r="E4124" s="1" t="s">
        <v>210</v>
      </c>
      <c r="F4124" s="15" t="n">
        <v>24</v>
      </c>
      <c r="G4124" s="1" t="s">
        <v>47</v>
      </c>
      <c r="H4124" s="15" t="n">
        <v>2110405</v>
      </c>
      <c r="I4124" s="1" t="s">
        <v>35</v>
      </c>
      <c r="J4124" s="15" t="n">
        <v>1715748</v>
      </c>
      <c r="L4124" s="15" t="n">
        <v>4609231</v>
      </c>
      <c r="M4124" s="1" t="s">
        <v>36</v>
      </c>
      <c r="N4124" s="1" t="s">
        <v>37</v>
      </c>
      <c r="P4124" s="15" t="n">
        <v>167</v>
      </c>
      <c r="Q4124" s="1" t="s">
        <v>45</v>
      </c>
      <c r="R4124" s="1" t="s">
        <v>49</v>
      </c>
      <c r="S4124" s="15" t="n">
        <v>1130101</v>
      </c>
      <c r="T4124" s="1" t="s">
        <v>50</v>
      </c>
      <c r="U4124" s="17" t="n">
        <v>886</v>
      </c>
      <c r="W4124" s="17" t="n">
        <v>0</v>
      </c>
      <c r="X4124" s="1" t="s">
        <v>3222</v>
      </c>
      <c r="Z4124" s="1" t="str">
        <f aca="false">IF($T4124="","",IFERROR(INDEX('Resumo Grupos'!$AC$3:$AC$200,MATCH($T4124,'Resumo Grupos'!$AB$3:$AB$200,0)),"n/d"))</f>
        <v>Mercadoria</v>
      </c>
      <c r="AA4124" s="1" t="str">
        <f aca="false">IF($T4124="","",IF(COUNTIF('Resumo Grupos'!$AE$3:$AE$40,$T4124)&gt;0,"NAO","SIM"))</f>
        <v>SIM</v>
      </c>
      <c r="AB4124" s="0" t="str">
        <f aca="false">IFERROR(INDEX('Mov Entradas (Rel 10497)'!$L:$L,MATCH(AC4124,'Mov Entradas (Rel 10497)'!$I:$I,0)),"nao encontrado")</f>
        <v>SCH DOG PEDIGR FIL</v>
      </c>
      <c r="AC4124" s="0" t="n">
        <v>460923</v>
      </c>
    </row>
    <row r="4125" customFormat="false" ht="12.75" hidden="false" customHeight="true" outlineLevel="0" collapsed="false">
      <c r="A4125" s="15" t="n">
        <v>3</v>
      </c>
      <c r="B4125" s="16" t="n">
        <v>46289</v>
      </c>
      <c r="C4125" s="16" t="n">
        <v>46302</v>
      </c>
      <c r="D4125" s="15" t="n">
        <v>42</v>
      </c>
      <c r="E4125" s="1" t="s">
        <v>93</v>
      </c>
      <c r="F4125" s="15" t="n">
        <v>34</v>
      </c>
      <c r="G4125" s="1" t="s">
        <v>34</v>
      </c>
      <c r="H4125" s="15" t="n">
        <v>2110101</v>
      </c>
      <c r="I4125" s="1" t="s">
        <v>48</v>
      </c>
      <c r="J4125" s="15" t="n">
        <v>1749398</v>
      </c>
      <c r="L4125" s="15" t="n">
        <v>4658</v>
      </c>
      <c r="M4125" s="1" t="s">
        <v>201</v>
      </c>
      <c r="N4125" s="1" t="s">
        <v>67</v>
      </c>
      <c r="P4125" s="15" t="n">
        <v>167</v>
      </c>
      <c r="Q4125" s="1" t="s">
        <v>45</v>
      </c>
      <c r="R4125" s="1" t="s">
        <v>49</v>
      </c>
      <c r="S4125" s="15" t="n">
        <v>1130101</v>
      </c>
      <c r="T4125" s="1" t="s">
        <v>50</v>
      </c>
      <c r="U4125" s="17" t="n">
        <v>1355</v>
      </c>
      <c r="W4125" s="17" t="n">
        <v>0</v>
      </c>
      <c r="X4125" s="1" t="s">
        <v>3223</v>
      </c>
      <c r="Z4125" s="1" t="str">
        <f aca="false">IF($T4125="","",IFERROR(INDEX('Resumo Grupos'!$AC$3:$AC$200,MATCH($T4125,'Resumo Grupos'!$AB$3:$AB$200,0)),"n/d"))</f>
        <v>Mercadoria</v>
      </c>
      <c r="AA4125" s="1" t="str">
        <f aca="false">IF($T4125="","",IF(COUNTIF('Resumo Grupos'!$AE$3:$AE$40,$T4125)&gt;0,"NAO","SIM"))</f>
        <v>SIM</v>
      </c>
      <c r="AB4125" s="1"/>
      <c r="AC4125" s="1"/>
    </row>
    <row r="4126" customFormat="false" ht="12.75" hidden="false" customHeight="true" outlineLevel="0" collapsed="false">
      <c r="A4126" s="15" t="n">
        <v>3</v>
      </c>
      <c r="B4126" s="16" t="n">
        <v>46295</v>
      </c>
      <c r="C4126" s="16" t="n">
        <v>46302</v>
      </c>
      <c r="D4126" s="15" t="n">
        <v>1749</v>
      </c>
      <c r="E4126" s="1" t="s">
        <v>336</v>
      </c>
      <c r="F4126" s="15" t="n">
        <v>24</v>
      </c>
      <c r="G4126" s="1" t="s">
        <v>47</v>
      </c>
      <c r="H4126" s="15" t="n">
        <v>2110405</v>
      </c>
      <c r="I4126" s="1" t="s">
        <v>35</v>
      </c>
      <c r="J4126" s="15" t="n">
        <v>1784386</v>
      </c>
      <c r="L4126" s="15" t="n">
        <v>57771</v>
      </c>
      <c r="M4126" s="1" t="s">
        <v>36</v>
      </c>
      <c r="N4126" s="1" t="s">
        <v>37</v>
      </c>
      <c r="P4126" s="15" t="n">
        <v>167</v>
      </c>
      <c r="Q4126" s="1" t="s">
        <v>45</v>
      </c>
      <c r="R4126" s="1" t="s">
        <v>49</v>
      </c>
      <c r="S4126" s="15" t="n">
        <v>1130101</v>
      </c>
      <c r="T4126" s="1" t="s">
        <v>50</v>
      </c>
      <c r="U4126" s="17" t="n">
        <v>1313</v>
      </c>
      <c r="W4126" s="17" t="n">
        <v>0</v>
      </c>
      <c r="X4126" s="1" t="s">
        <v>3224</v>
      </c>
      <c r="Z4126" s="1" t="str">
        <f aca="false">IF($T4126="","",IFERROR(INDEX('Resumo Grupos'!$AC$3:$AC$200,MATCH($T4126,'Resumo Grupos'!$AB$3:$AB$200,0)),"n/d"))</f>
        <v>Mercadoria</v>
      </c>
      <c r="AA4126" s="1" t="str">
        <f aca="false">IF($T4126="","",IF(COUNTIF('Resumo Grupos'!$AE$3:$AE$40,$T4126)&gt;0,"NAO","SIM"))</f>
        <v>SIM</v>
      </c>
      <c r="AB4126" s="1" t="str">
        <f aca="false">IFERROR(INDEX('Mov Entradas (Rel 10497)'!$L:$L,MATCH(AC4126,'Mov Entradas (Rel 10497)'!$I:$I,0)),"nao encontrado")</f>
        <v>ARROZ BRANCO FACCIO 1KG</v>
      </c>
      <c r="AC4126" s="1" t="n">
        <v>4801</v>
      </c>
    </row>
    <row r="4127" customFormat="false" ht="12.75" hidden="false" customHeight="true" outlineLevel="0" collapsed="false">
      <c r="A4127" s="15" t="n">
        <v>3</v>
      </c>
      <c r="B4127" s="16" t="n">
        <v>46280</v>
      </c>
      <c r="C4127" s="16" t="n">
        <v>46302</v>
      </c>
      <c r="D4127" s="15" t="n">
        <v>1734</v>
      </c>
      <c r="E4127" s="1" t="s">
        <v>175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1715860</v>
      </c>
      <c r="L4127" s="15" t="n">
        <v>260224</v>
      </c>
      <c r="M4127" s="1" t="s">
        <v>36</v>
      </c>
      <c r="N4127" s="1" t="s">
        <v>37</v>
      </c>
      <c r="P4127" s="15" t="n">
        <v>167</v>
      </c>
      <c r="Q4127" s="1" t="s">
        <v>45</v>
      </c>
      <c r="R4127" s="1" t="s">
        <v>49</v>
      </c>
      <c r="S4127" s="15" t="n">
        <v>1130101</v>
      </c>
      <c r="T4127" s="1" t="s">
        <v>50</v>
      </c>
      <c r="U4127" s="17" t="n">
        <v>565.43</v>
      </c>
      <c r="W4127" s="17" t="n">
        <v>0</v>
      </c>
      <c r="X4127" s="1" t="s">
        <v>3225</v>
      </c>
      <c r="Z4127" s="1" t="str">
        <f aca="false">IF($T4127="","",IFERROR(INDEX('Resumo Grupos'!$AC$3:$AC$200,MATCH($T4127,'Resumo Grupos'!$AB$3:$AB$200,0)),"n/d"))</f>
        <v>Mercadoria</v>
      </c>
      <c r="AA4127" s="1" t="str">
        <f aca="false">IF($T4127="","",IF(COUNTIF('Resumo Grupos'!$AE$3:$AE$40,$T4127)&gt;0,"NAO","SIM"))</f>
        <v>SIM</v>
      </c>
      <c r="AB4127" s="1" t="str">
        <f aca="false">IFERROR(INDEX('Mov Entradas (Rel 10497)'!$L:$L,MATCH(AC4127,'Mov Entradas (Rel 10497)'!$I:$I,0)),"nao encontrado")</f>
        <v>PICOLE BRIGAD TOYA</v>
      </c>
      <c r="AC4127" s="1" t="n">
        <v>260224</v>
      </c>
    </row>
    <row r="4128" customFormat="false" ht="12.75" hidden="false" customHeight="true" outlineLevel="0" collapsed="false">
      <c r="A4128" s="15" t="n">
        <v>3</v>
      </c>
      <c r="B4128" s="16" t="n">
        <v>46275</v>
      </c>
      <c r="C4128" s="16" t="n">
        <v>46303</v>
      </c>
      <c r="D4128" s="15" t="n">
        <v>1678</v>
      </c>
      <c r="E4128" s="1" t="s">
        <v>229</v>
      </c>
      <c r="F4128" s="15" t="n">
        <v>24</v>
      </c>
      <c r="G4128" s="1" t="s">
        <v>47</v>
      </c>
      <c r="H4128" s="15" t="n">
        <v>2110405</v>
      </c>
      <c r="I4128" s="1" t="s">
        <v>35</v>
      </c>
      <c r="J4128" s="15" t="n">
        <v>1682697</v>
      </c>
      <c r="L4128" s="15" t="n">
        <v>2610372</v>
      </c>
      <c r="M4128" s="1" t="s">
        <v>36</v>
      </c>
      <c r="N4128" s="1" t="s">
        <v>37</v>
      </c>
      <c r="P4128" s="15" t="n">
        <v>167</v>
      </c>
      <c r="Q4128" s="1" t="s">
        <v>45</v>
      </c>
      <c r="R4128" s="1" t="s">
        <v>49</v>
      </c>
      <c r="S4128" s="15" t="n">
        <v>1130101</v>
      </c>
      <c r="T4128" s="1" t="s">
        <v>50</v>
      </c>
      <c r="U4128" s="17" t="n">
        <v>421.73</v>
      </c>
      <c r="W4128" s="17" t="n">
        <v>0</v>
      </c>
      <c r="X4128" s="1" t="s">
        <v>3226</v>
      </c>
      <c r="Z4128" s="1" t="str">
        <f aca="false">IF($T4128="","",IFERROR(INDEX('Resumo Grupos'!$AC$3:$AC$200,MATCH($T4128,'Resumo Grupos'!$AB$3:$AB$200,0)),"n/d"))</f>
        <v>Mercadoria</v>
      </c>
      <c r="AA4128" s="1" t="str">
        <f aca="false">IF($T4128="","",IF(COUNTIF('Resumo Grupos'!$AE$3:$AE$40,$T4128)&gt;0,"NAO","SIM"))</f>
        <v>SIM</v>
      </c>
      <c r="AB4128" s="1" t="str">
        <f aca="false">IFERROR(INDEX('Mov Entradas (Rel 10497)'!$L:$L,MATCH(AC4128,'Mov Entradas (Rel 10497)'!$I:$I,0)),"nao encontrado")</f>
        <v>APAR BARB BIC SENSITIVE AMARELO</v>
      </c>
      <c r="AC4128" s="1" t="n">
        <v>165221</v>
      </c>
    </row>
    <row r="4129" customFormat="false" ht="12.75" hidden="false" customHeight="true" outlineLevel="0" collapsed="false">
      <c r="A4129" s="15" t="n">
        <v>3</v>
      </c>
      <c r="B4129" s="16" t="n">
        <v>46224</v>
      </c>
      <c r="C4129" s="16" t="n">
        <v>46303</v>
      </c>
      <c r="D4129" s="15" t="n">
        <v>1929</v>
      </c>
      <c r="E4129" s="1" t="s">
        <v>1897</v>
      </c>
      <c r="F4129" s="15" t="n">
        <v>34</v>
      </c>
      <c r="G4129" s="1" t="s">
        <v>34</v>
      </c>
      <c r="H4129" s="15" t="n">
        <v>2110405</v>
      </c>
      <c r="I4129" s="1" t="s">
        <v>35</v>
      </c>
      <c r="J4129" s="15" t="n">
        <v>1428753</v>
      </c>
      <c r="L4129" s="15" t="n">
        <v>222996</v>
      </c>
      <c r="M4129" s="1" t="s">
        <v>339</v>
      </c>
      <c r="N4129" s="1" t="s">
        <v>37</v>
      </c>
      <c r="P4129" s="15" t="n">
        <v>101</v>
      </c>
      <c r="Q4129" s="1" t="s">
        <v>59</v>
      </c>
      <c r="R4129" s="1" t="s">
        <v>76</v>
      </c>
      <c r="S4129" s="15" t="n">
        <v>4210504</v>
      </c>
      <c r="T4129" s="1" t="s">
        <v>146</v>
      </c>
      <c r="U4129" s="17" t="n">
        <v>420</v>
      </c>
      <c r="W4129" s="17" t="n">
        <v>0</v>
      </c>
      <c r="X4129" s="1" t="s">
        <v>1898</v>
      </c>
      <c r="Z4129" s="1" t="str">
        <f aca="false">IF($T4129="","",IFERROR(INDEX('Resumo Grupos'!$AC$3:$AC$200,MATCH($T4129,'Resumo Grupos'!$AB$3:$AB$200,0)),"n/d"))</f>
        <v>Despesa</v>
      </c>
      <c r="AA4129" s="1" t="str">
        <f aca="false">IF($T4129="","",IF(COUNTIF('Resumo Grupos'!$AE$3:$AE$40,$T4129)&gt;0,"NAO","SIM"))</f>
        <v>SIM</v>
      </c>
    </row>
    <row r="4130" customFormat="false" ht="12.75" hidden="false" customHeight="true" outlineLevel="0" collapsed="false">
      <c r="A4130" s="15" t="n">
        <v>3</v>
      </c>
      <c r="B4130" s="16" t="n">
        <v>46289</v>
      </c>
      <c r="C4130" s="16" t="n">
        <v>46303</v>
      </c>
      <c r="D4130" s="15" t="n">
        <v>1921</v>
      </c>
      <c r="E4130" s="1" t="s">
        <v>308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1754596</v>
      </c>
      <c r="L4130" s="15" t="n">
        <v>214601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419.48</v>
      </c>
      <c r="W4130" s="17" t="n">
        <v>0</v>
      </c>
      <c r="X4130" s="1" t="s">
        <v>3227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 t="str">
        <f aca="false">IFERROR(INDEX('Mov Entradas (Rel 10497)'!$L:$L,MATCH(AC4130,'Mov Entradas (Rel 10497)'!$I:$I,0)),"nao encontrado")</f>
        <v>COLORAU RAIZ 100G</v>
      </c>
      <c r="AC4130" s="1" t="n">
        <v>21460</v>
      </c>
    </row>
    <row r="4131" customFormat="false" ht="12.75" hidden="false" customHeight="true" outlineLevel="0" collapsed="false">
      <c r="A4131" s="15" t="n">
        <v>3</v>
      </c>
      <c r="B4131" s="16" t="n">
        <v>46295</v>
      </c>
      <c r="C4131" s="16" t="n">
        <v>46303</v>
      </c>
      <c r="D4131" s="15" t="n">
        <v>1642</v>
      </c>
      <c r="E4131" s="1" t="s">
        <v>314</v>
      </c>
      <c r="F4131" s="15" t="n">
        <v>24</v>
      </c>
      <c r="G4131" s="1" t="s">
        <v>47</v>
      </c>
      <c r="H4131" s="15" t="n">
        <v>2110405</v>
      </c>
      <c r="I4131" s="1" t="s">
        <v>35</v>
      </c>
      <c r="J4131" s="15" t="n">
        <v>1783403</v>
      </c>
      <c r="L4131" s="15" t="n">
        <v>1044541</v>
      </c>
      <c r="M4131" s="1" t="s">
        <v>36</v>
      </c>
      <c r="N4131" s="1" t="s">
        <v>37</v>
      </c>
      <c r="P4131" s="15" t="n">
        <v>167</v>
      </c>
      <c r="Q4131" s="1" t="s">
        <v>45</v>
      </c>
      <c r="R4131" s="1" t="s">
        <v>49</v>
      </c>
      <c r="S4131" s="15" t="n">
        <v>1130101</v>
      </c>
      <c r="T4131" s="1" t="s">
        <v>50</v>
      </c>
      <c r="U4131" s="17" t="n">
        <v>507.74</v>
      </c>
      <c r="W4131" s="17" t="n">
        <v>0</v>
      </c>
      <c r="X4131" s="1" t="s">
        <v>3228</v>
      </c>
      <c r="Z4131" s="1" t="str">
        <f aca="false">IF($T4131="","",IFERROR(INDEX('Resumo Grupos'!$AC$3:$AC$200,MATCH($T4131,'Resumo Grupos'!$AB$3:$AB$200,0)),"n/d"))</f>
        <v>Mercadoria</v>
      </c>
      <c r="AA4131" s="1" t="str">
        <f aca="false">IF($T4131="","",IF(COUNTIF('Resumo Grupos'!$AE$3:$AE$40,$T4131)&gt;0,"NAO","SIM"))</f>
        <v>SIM</v>
      </c>
      <c r="AB4131" s="1" t="str">
        <f aca="false">IFERROR(INDEX('Mov Entradas (Rel 10497)'!$L:$L,MATCH(AC4131,'Mov Entradas (Rel 10497)'!$I:$I,0)),"nao encontrado")</f>
        <v>nao encontrado</v>
      </c>
      <c r="AC4131" s="1" t="n">
        <v>104454</v>
      </c>
    </row>
    <row r="4132" customFormat="false" ht="12.75" hidden="false" customHeight="true" outlineLevel="0" collapsed="false">
      <c r="A4132" s="15" t="n">
        <v>3</v>
      </c>
      <c r="B4132" s="16" t="n">
        <v>46289</v>
      </c>
      <c r="C4132" s="16" t="n">
        <v>46303</v>
      </c>
      <c r="D4132" s="15" t="n">
        <v>1723</v>
      </c>
      <c r="E4132" s="1" t="s">
        <v>63</v>
      </c>
      <c r="F4132" s="15" t="n">
        <v>24</v>
      </c>
      <c r="G4132" s="1" t="s">
        <v>47</v>
      </c>
      <c r="H4132" s="15" t="n">
        <v>2110405</v>
      </c>
      <c r="I4132" s="1" t="s">
        <v>35</v>
      </c>
      <c r="J4132" s="15" t="n">
        <v>1754496</v>
      </c>
      <c r="L4132" s="15" t="n">
        <v>636521</v>
      </c>
      <c r="M4132" s="1" t="s">
        <v>36</v>
      </c>
      <c r="N4132" s="1" t="s">
        <v>37</v>
      </c>
      <c r="P4132" s="15" t="n">
        <v>167</v>
      </c>
      <c r="Q4132" s="1" t="s">
        <v>45</v>
      </c>
      <c r="R4132" s="1" t="s">
        <v>49</v>
      </c>
      <c r="S4132" s="15" t="n">
        <v>1130101</v>
      </c>
      <c r="T4132" s="1" t="s">
        <v>50</v>
      </c>
      <c r="U4132" s="17" t="n">
        <v>1264.5</v>
      </c>
      <c r="W4132" s="17" t="n">
        <v>0</v>
      </c>
      <c r="X4132" s="1" t="s">
        <v>3229</v>
      </c>
      <c r="Z4132" s="1" t="str">
        <f aca="false">IF($T4132="","",IFERROR(INDEX('Resumo Grupos'!$AC$3:$AC$200,MATCH($T4132,'Resumo Grupos'!$AB$3:$AB$200,0)),"n/d"))</f>
        <v>Mercadoria</v>
      </c>
      <c r="AA4132" s="1" t="str">
        <f aca="false">IF($T4132="","",IF(COUNTIF('Resumo Grupos'!$AE$3:$AE$40,$T4132)&gt;0,"NAO","SIM"))</f>
        <v>SIM</v>
      </c>
      <c r="AB4132" s="1" t="str">
        <f aca="false">IFERROR(INDEX('Mov Entradas (Rel 10497)'!$L:$L,MATCH(AC4132,'Mov Entradas (Rel 10497)'!$I:$I,0)),"nao encontrado")</f>
        <v>DIANTEIRO DE BOI L</v>
      </c>
      <c r="AC4132" s="1" t="n">
        <v>176927</v>
      </c>
    </row>
    <row r="4133" customFormat="false" ht="12.75" hidden="false" customHeight="true" outlineLevel="0" collapsed="false">
      <c r="A4133" s="15" t="n">
        <v>3</v>
      </c>
      <c r="B4133" s="16" t="n">
        <v>46291</v>
      </c>
      <c r="C4133" s="16" t="n">
        <v>46303</v>
      </c>
      <c r="D4133" s="15" t="n">
        <v>1621</v>
      </c>
      <c r="E4133" s="1" t="s">
        <v>375</v>
      </c>
      <c r="F4133" s="15" t="n">
        <v>24</v>
      </c>
      <c r="G4133" s="1" t="s">
        <v>47</v>
      </c>
      <c r="H4133" s="15" t="n">
        <v>2110405</v>
      </c>
      <c r="I4133" s="1" t="s">
        <v>35</v>
      </c>
      <c r="J4133" s="15" t="n">
        <v>1768668</v>
      </c>
      <c r="L4133" s="15" t="n">
        <v>30109</v>
      </c>
      <c r="M4133" s="1" t="s">
        <v>36</v>
      </c>
      <c r="N4133" s="1" t="s">
        <v>37</v>
      </c>
      <c r="P4133" s="15" t="n">
        <v>167</v>
      </c>
      <c r="Q4133" s="1" t="s">
        <v>45</v>
      </c>
      <c r="R4133" s="1" t="s">
        <v>49</v>
      </c>
      <c r="S4133" s="15" t="n">
        <v>1130101</v>
      </c>
      <c r="T4133" s="1" t="s">
        <v>50</v>
      </c>
      <c r="U4133" s="17" t="n">
        <v>404.74</v>
      </c>
      <c r="W4133" s="17" t="n">
        <v>0</v>
      </c>
      <c r="X4133" s="1" t="s">
        <v>3230</v>
      </c>
      <c r="Z4133" s="1" t="str">
        <f aca="false">IF($T4133="","",IFERROR(INDEX('Resumo Grupos'!$AC$3:$AC$200,MATCH($T4133,'Resumo Grupos'!$AB$3:$AB$200,0)),"n/d"))</f>
        <v>Mercadoria</v>
      </c>
      <c r="AA4133" s="1" t="str">
        <f aca="false">IF($T4133="","",IF(COUNTIF('Resumo Grupos'!$AE$3:$AE$40,$T4133)&gt;0,"NAO","SIM"))</f>
        <v>SIM</v>
      </c>
      <c r="AB4133" s="1" t="str">
        <f aca="false">IFERROR(INDEX('Mov Entradas (Rel 10497)'!$L:$L,MATCH(AC4133,'Mov Entradas (Rel 10497)'!$I:$I,0)),"nao encontrado")</f>
        <v>CERVEJA BRAHMA CHOPP LATA 350ML</v>
      </c>
      <c r="AC4133" s="1" t="n">
        <v>30109</v>
      </c>
    </row>
    <row r="4134" customFormat="false" ht="12.75" hidden="false" customHeight="true" outlineLevel="0" collapsed="false">
      <c r="A4134" s="15" t="n">
        <v>3</v>
      </c>
      <c r="B4134" s="16" t="n">
        <v>46287</v>
      </c>
      <c r="C4134" s="16" t="n">
        <v>46303</v>
      </c>
      <c r="D4134" s="15" t="n">
        <v>1814</v>
      </c>
      <c r="E4134" s="1" t="s">
        <v>425</v>
      </c>
      <c r="F4134" s="15" t="n">
        <v>24</v>
      </c>
      <c r="G4134" s="1" t="s">
        <v>47</v>
      </c>
      <c r="H4134" s="15" t="n">
        <v>2110405</v>
      </c>
      <c r="I4134" s="1" t="s">
        <v>35</v>
      </c>
      <c r="J4134" s="15" t="n">
        <v>1749434</v>
      </c>
      <c r="L4134" s="15" t="n">
        <v>294762</v>
      </c>
      <c r="M4134" s="1" t="s">
        <v>36</v>
      </c>
      <c r="N4134" s="1" t="s">
        <v>37</v>
      </c>
      <c r="P4134" s="15" t="n">
        <v>167</v>
      </c>
      <c r="Q4134" s="1" t="s">
        <v>45</v>
      </c>
      <c r="R4134" s="1" t="s">
        <v>49</v>
      </c>
      <c r="S4134" s="15" t="n">
        <v>1130101</v>
      </c>
      <c r="T4134" s="1" t="s">
        <v>50</v>
      </c>
      <c r="U4134" s="17" t="n">
        <v>796.74</v>
      </c>
      <c r="W4134" s="17" t="n">
        <v>0</v>
      </c>
      <c r="X4134" s="1" t="s">
        <v>3231</v>
      </c>
      <c r="Z4134" s="1" t="str">
        <f aca="false">IF($T4134="","",IFERROR(INDEX('Resumo Grupos'!$AC$3:$AC$200,MATCH($T4134,'Resumo Grupos'!$AB$3:$AB$200,0)),"n/d"))</f>
        <v>Mercadoria</v>
      </c>
      <c r="AA4134" s="1" t="str">
        <f aca="false">IF($T4134="","",IF(COUNTIF('Resumo Grupos'!$AE$3:$AE$40,$T4134)&gt;0,"NAO","SIM"))</f>
        <v>SIM</v>
      </c>
      <c r="AB4134" s="1" t="str">
        <f aca="false">IFERROR(INDEX('Mov Entradas (Rel 10497)'!$L:$L,MATCH(AC4134,'Mov Entradas (Rel 10497)'!$I:$I,0)),"nao encontrado")</f>
        <v>POLPA GRAVIOLA 100G</v>
      </c>
      <c r="AC4134" s="1" t="n">
        <v>29476</v>
      </c>
    </row>
    <row r="4135" customFormat="false" ht="12.75" hidden="false" customHeight="true" outlineLevel="0" collapsed="false">
      <c r="A4135" s="15" t="n">
        <v>3</v>
      </c>
      <c r="B4135" s="16" t="n">
        <v>46281</v>
      </c>
      <c r="C4135" s="16" t="n">
        <v>46303</v>
      </c>
      <c r="D4135" s="15" t="n">
        <v>1667</v>
      </c>
      <c r="E4135" s="1" t="s">
        <v>1045</v>
      </c>
      <c r="F4135" s="15" t="n">
        <v>24</v>
      </c>
      <c r="G4135" s="1" t="s">
        <v>47</v>
      </c>
      <c r="H4135" s="15" t="n">
        <v>2110405</v>
      </c>
      <c r="I4135" s="1" t="s">
        <v>35</v>
      </c>
      <c r="J4135" s="15" t="n">
        <v>1723661</v>
      </c>
      <c r="L4135" s="15" t="n">
        <v>4001772</v>
      </c>
      <c r="M4135" s="1" t="s">
        <v>36</v>
      </c>
      <c r="N4135" s="1" t="s">
        <v>37</v>
      </c>
      <c r="P4135" s="15" t="n">
        <v>167</v>
      </c>
      <c r="Q4135" s="1" t="s">
        <v>45</v>
      </c>
      <c r="R4135" s="1" t="s">
        <v>49</v>
      </c>
      <c r="S4135" s="15" t="n">
        <v>1130101</v>
      </c>
      <c r="T4135" s="1" t="s">
        <v>50</v>
      </c>
      <c r="U4135" s="17" t="n">
        <v>881</v>
      </c>
      <c r="W4135" s="17" t="n">
        <v>0</v>
      </c>
      <c r="X4135" s="1" t="s">
        <v>3232</v>
      </c>
      <c r="Z4135" s="1" t="str">
        <f aca="false">IF($T4135="","",IFERROR(INDEX('Resumo Grupos'!$AC$3:$AC$200,MATCH($T4135,'Resumo Grupos'!$AB$3:$AB$200,0)),"n/d"))</f>
        <v>Mercadoria</v>
      </c>
      <c r="AA4135" s="1" t="str">
        <f aca="false">IF($T4135="","",IF(COUNTIF('Resumo Grupos'!$AE$3:$AE$40,$T4135)&gt;0,"NAO","SIM"))</f>
        <v>SIM</v>
      </c>
      <c r="AB4135" s="1" t="str">
        <f aca="false">IFERROR(INDEX('Mov Entradas (Rel 10497)'!$L:$L,MATCH(AC4135,'Mov Entradas (Rel 10497)'!$I:$I,0)),"nao encontrado")</f>
        <v>MOCOQUINHA 200ML</v>
      </c>
      <c r="AC4135" s="1" t="n">
        <v>400177</v>
      </c>
    </row>
    <row r="4136" customFormat="false" ht="12.75" hidden="false" customHeight="true" outlineLevel="0" collapsed="false">
      <c r="A4136" s="15" t="n">
        <v>3</v>
      </c>
      <c r="B4136" s="16" t="n">
        <v>46297</v>
      </c>
      <c r="C4136" s="16" t="n">
        <v>46303</v>
      </c>
      <c r="D4136" s="15" t="n">
        <v>515</v>
      </c>
      <c r="E4136" s="1" t="s">
        <v>75</v>
      </c>
      <c r="F4136" s="15" t="n">
        <v>34</v>
      </c>
      <c r="G4136" s="1" t="s">
        <v>34</v>
      </c>
      <c r="H4136" s="15" t="n">
        <v>2110405</v>
      </c>
      <c r="I4136" s="1" t="s">
        <v>35</v>
      </c>
      <c r="J4136" s="15" t="n">
        <v>1678820</v>
      </c>
      <c r="L4136" s="15" t="n">
        <v>257536</v>
      </c>
      <c r="M4136" s="1" t="s">
        <v>201</v>
      </c>
      <c r="N4136" s="1" t="s">
        <v>37</v>
      </c>
      <c r="P4136" s="15" t="n">
        <v>101</v>
      </c>
      <c r="Q4136" s="1" t="s">
        <v>59</v>
      </c>
      <c r="R4136" s="1" t="s">
        <v>76</v>
      </c>
      <c r="S4136" s="15" t="n">
        <v>4210508</v>
      </c>
      <c r="T4136" s="1" t="s">
        <v>77</v>
      </c>
      <c r="U4136" s="17" t="n">
        <v>151.61</v>
      </c>
      <c r="W4136" s="17" t="n">
        <v>0</v>
      </c>
      <c r="X4136" s="1" t="s">
        <v>3233</v>
      </c>
      <c r="Z4136" s="1" t="str">
        <f aca="false">IF($T4136="","",IFERROR(INDEX('Resumo Grupos'!$AC$3:$AC$200,MATCH($T4136,'Resumo Grupos'!$AB$3:$AB$200,0)),"n/d"))</f>
        <v>Despesa</v>
      </c>
      <c r="AA4136" s="1" t="str">
        <f aca="false">IF($T4136="","",IF(COUNTIF('Resumo Grupos'!$AE$3:$AE$40,$T4136)&gt;0,"NAO","SIM"))</f>
        <v>SIM</v>
      </c>
      <c r="AB4136" s="1"/>
      <c r="AC4136" s="1"/>
    </row>
    <row r="4137" customFormat="false" ht="12.75" hidden="false" customHeight="true" outlineLevel="0" collapsed="false">
      <c r="A4137" s="15" t="n">
        <v>3</v>
      </c>
      <c r="B4137" s="16" t="n">
        <v>46274</v>
      </c>
      <c r="C4137" s="16" t="n">
        <v>46303</v>
      </c>
      <c r="D4137" s="15" t="n">
        <v>1699</v>
      </c>
      <c r="E4137" s="1" t="s">
        <v>88</v>
      </c>
      <c r="F4137" s="15" t="n">
        <v>24</v>
      </c>
      <c r="G4137" s="1" t="s">
        <v>47</v>
      </c>
      <c r="H4137" s="15" t="n">
        <v>2110405</v>
      </c>
      <c r="I4137" s="1" t="s">
        <v>35</v>
      </c>
      <c r="J4137" s="15" t="n">
        <v>1707073</v>
      </c>
      <c r="L4137" s="15" t="n">
        <v>3136773</v>
      </c>
      <c r="M4137" s="1" t="s">
        <v>36</v>
      </c>
      <c r="N4137" s="1" t="s">
        <v>37</v>
      </c>
      <c r="P4137" s="15" t="n">
        <v>167</v>
      </c>
      <c r="Q4137" s="1" t="s">
        <v>45</v>
      </c>
      <c r="R4137" s="1" t="s">
        <v>49</v>
      </c>
      <c r="S4137" s="15" t="n">
        <v>1130101</v>
      </c>
      <c r="T4137" s="1" t="s">
        <v>50</v>
      </c>
      <c r="U4137" s="17" t="n">
        <v>1615.04</v>
      </c>
      <c r="W4137" s="17" t="n">
        <v>0</v>
      </c>
      <c r="X4137" s="1" t="s">
        <v>3234</v>
      </c>
      <c r="Z4137" s="1" t="str">
        <f aca="false">IF($T4137="","",IFERROR(INDEX('Resumo Grupos'!$AC$3:$AC$200,MATCH($T4137,'Resumo Grupos'!$AB$3:$AB$200,0)),"n/d"))</f>
        <v>Mercadoria</v>
      </c>
      <c r="AA4137" s="1" t="str">
        <f aca="false">IF($T4137="","",IF(COUNTIF('Resumo Grupos'!$AE$3:$AE$40,$T4137)&gt;0,"NAO","SIM"))</f>
        <v>SIM</v>
      </c>
      <c r="AB4137" s="1" t="str">
        <f aca="false">IFERROR(INDEX('Mov Entradas (Rel 10497)'!$L:$L,MATCH(AC4137,'Mov Entradas (Rel 10497)'!$I:$I,0)),"nao encontrado")</f>
        <v>SALSICHA PERDIGÃO KG</v>
      </c>
      <c r="AC4137" s="1" t="n">
        <v>313677</v>
      </c>
    </row>
    <row r="4138" customFormat="false" ht="12.75" hidden="false" customHeight="true" outlineLevel="0" collapsed="false">
      <c r="A4138" s="15" t="n">
        <v>3</v>
      </c>
      <c r="B4138" s="16" t="n">
        <v>46274</v>
      </c>
      <c r="C4138" s="16" t="n">
        <v>46303</v>
      </c>
      <c r="D4138" s="15" t="n">
        <v>666</v>
      </c>
      <c r="E4138" s="1" t="s">
        <v>479</v>
      </c>
      <c r="F4138" s="15" t="n">
        <v>24</v>
      </c>
      <c r="G4138" s="1" t="s">
        <v>47</v>
      </c>
      <c r="H4138" s="15" t="n">
        <v>2110405</v>
      </c>
      <c r="I4138" s="1" t="s">
        <v>35</v>
      </c>
      <c r="J4138" s="15" t="n">
        <v>1682902</v>
      </c>
      <c r="L4138" s="15" t="n">
        <v>82153</v>
      </c>
      <c r="M4138" s="1" t="s">
        <v>36</v>
      </c>
      <c r="N4138" s="1" t="s">
        <v>37</v>
      </c>
      <c r="P4138" s="15" t="n">
        <v>167</v>
      </c>
      <c r="Q4138" s="1" t="s">
        <v>45</v>
      </c>
      <c r="R4138" s="1" t="s">
        <v>49</v>
      </c>
      <c r="S4138" s="15" t="n">
        <v>1130101</v>
      </c>
      <c r="T4138" s="1" t="s">
        <v>50</v>
      </c>
      <c r="U4138" s="17" t="n">
        <v>566.93</v>
      </c>
      <c r="W4138" s="17" t="n">
        <v>0</v>
      </c>
      <c r="X4138" s="1" t="s">
        <v>3235</v>
      </c>
      <c r="Z4138" s="1" t="str">
        <f aca="false">IF($T4138="","",IFERROR(INDEX('Resumo Grupos'!$AC$3:$AC$200,MATCH($T4138,'Resumo Grupos'!$AB$3:$AB$200,0)),"n/d"))</f>
        <v>Mercadoria</v>
      </c>
      <c r="AA4138" s="1" t="str">
        <f aca="false">IF($T4138="","",IF(COUNTIF('Resumo Grupos'!$AE$3:$AE$40,$T4138)&gt;0,"NAO","SIM"))</f>
        <v>SIM</v>
      </c>
      <c r="AB4138" s="1" t="str">
        <f aca="false">IFERROR(INDEX('Mov Entradas (Rel 10497)'!$L:$L,MATCH(AC4138,'Mov Entradas (Rel 10497)'!$I:$I,0)),"nao encontrado")</f>
        <v>RACAO SABOR CAT KG</v>
      </c>
      <c r="AC4138" s="1" t="n">
        <v>8215</v>
      </c>
    </row>
    <row r="4139" customFormat="false" ht="12.75" hidden="false" customHeight="true" outlineLevel="0" collapsed="false">
      <c r="A4139" s="15" t="n">
        <v>3</v>
      </c>
      <c r="B4139" s="16" t="n">
        <v>46274</v>
      </c>
      <c r="C4139" s="16" t="n">
        <v>46303</v>
      </c>
      <c r="D4139" s="15" t="n">
        <v>1107</v>
      </c>
      <c r="E4139" s="1" t="s">
        <v>210</v>
      </c>
      <c r="F4139" s="15" t="n">
        <v>24</v>
      </c>
      <c r="G4139" s="1" t="s">
        <v>47</v>
      </c>
      <c r="H4139" s="15" t="n">
        <v>2110405</v>
      </c>
      <c r="I4139" s="1" t="s">
        <v>35</v>
      </c>
      <c r="J4139" s="15" t="n">
        <v>1682943</v>
      </c>
      <c r="L4139" s="15" t="n">
        <v>4547822</v>
      </c>
      <c r="M4139" s="1" t="s">
        <v>36</v>
      </c>
      <c r="N4139" s="1" t="s">
        <v>37</v>
      </c>
      <c r="P4139" s="15" t="n">
        <v>167</v>
      </c>
      <c r="Q4139" s="1" t="s">
        <v>45</v>
      </c>
      <c r="R4139" s="1" t="s">
        <v>49</v>
      </c>
      <c r="S4139" s="15" t="n">
        <v>1130101</v>
      </c>
      <c r="T4139" s="1" t="s">
        <v>50</v>
      </c>
      <c r="U4139" s="17" t="n">
        <v>800.88</v>
      </c>
      <c r="W4139" s="17" t="n">
        <v>0</v>
      </c>
      <c r="X4139" s="1" t="s">
        <v>3236</v>
      </c>
      <c r="Z4139" s="1" t="str">
        <f aca="false">IF($T4139="","",IFERROR(INDEX('Resumo Grupos'!$AC$3:$AC$200,MATCH($T4139,'Resumo Grupos'!$AB$3:$AB$200,0)),"n/d"))</f>
        <v>Mercadoria</v>
      </c>
      <c r="AA4139" s="1" t="str">
        <f aca="false">IF($T4139="","",IF(COUNTIF('Resumo Grupos'!$AE$3:$AE$40,$T4139)&gt;0,"NAO","SIM"))</f>
        <v>SIM</v>
      </c>
      <c r="AB4139" s="1" t="str">
        <f aca="false">IFERROR(INDEX('Mov Entradas (Rel 10497)'!$L:$L,MATCH(AC4139,'Mov Entradas (Rel 10497)'!$I:$I,0)),"nao encontrado")</f>
        <v>BOLINHO MORANGO 7308</v>
      </c>
      <c r="AC4139" s="1" t="n">
        <v>454782</v>
      </c>
    </row>
    <row r="4140" customFormat="false" ht="12.75" hidden="false" customHeight="true" outlineLevel="0" collapsed="false">
      <c r="A4140" s="15" t="n">
        <v>3</v>
      </c>
      <c r="B4140" s="16" t="n">
        <v>46297</v>
      </c>
      <c r="C4140" s="16" t="n">
        <v>46303</v>
      </c>
      <c r="D4140" s="15" t="n">
        <v>42</v>
      </c>
      <c r="E4140" s="1" t="s">
        <v>93</v>
      </c>
      <c r="F4140" s="15" t="n">
        <v>34</v>
      </c>
      <c r="G4140" s="1" t="s">
        <v>34</v>
      </c>
      <c r="H4140" s="15" t="n">
        <v>2110101</v>
      </c>
      <c r="I4140" s="1" t="s">
        <v>48</v>
      </c>
      <c r="J4140" s="15" t="n">
        <v>1788916</v>
      </c>
      <c r="L4140" s="15" t="n">
        <v>4700</v>
      </c>
      <c r="M4140" s="1" t="s">
        <v>36</v>
      </c>
      <c r="N4140" s="1" t="s">
        <v>67</v>
      </c>
      <c r="P4140" s="15" t="n">
        <v>167</v>
      </c>
      <c r="Q4140" s="1" t="s">
        <v>45</v>
      </c>
      <c r="R4140" s="1" t="s">
        <v>49</v>
      </c>
      <c r="S4140" s="15" t="n">
        <v>1130101</v>
      </c>
      <c r="T4140" s="1" t="s">
        <v>50</v>
      </c>
      <c r="U4140" s="17" t="n">
        <v>285</v>
      </c>
      <c r="W4140" s="17" t="n">
        <v>0</v>
      </c>
      <c r="X4140" s="1" t="s">
        <v>3237</v>
      </c>
      <c r="Z4140" s="1" t="str">
        <f aca="false">IF($T4140="","",IFERROR(INDEX('Resumo Grupos'!$AC$3:$AC$200,MATCH($T4140,'Resumo Grupos'!$AB$3:$AB$200,0)),"n/d"))</f>
        <v>Mercadoria</v>
      </c>
      <c r="AA4140" s="1" t="str">
        <f aca="false">IF($T4140="","",IF(COUNTIF('Resumo Grupos'!$AE$3:$AE$40,$T4140)&gt;0,"NAO","SIM"))</f>
        <v>SIM</v>
      </c>
      <c r="AB4140" s="1"/>
      <c r="AC4140" s="1"/>
    </row>
    <row r="4141" customFormat="false" ht="12.75" hidden="false" customHeight="true" outlineLevel="0" collapsed="false">
      <c r="A4141" s="15" t="n">
        <v>3</v>
      </c>
      <c r="B4141" s="16" t="n">
        <v>46224</v>
      </c>
      <c r="C4141" s="16" t="n">
        <v>46303</v>
      </c>
      <c r="D4141" s="15" t="n">
        <v>514</v>
      </c>
      <c r="E4141" s="1" t="s">
        <v>103</v>
      </c>
      <c r="F4141" s="15" t="n">
        <v>34</v>
      </c>
      <c r="G4141" s="1" t="s">
        <v>34</v>
      </c>
      <c r="H4141" s="15" t="n">
        <v>2110405</v>
      </c>
      <c r="I4141" s="1" t="s">
        <v>35</v>
      </c>
      <c r="J4141" s="15" t="n">
        <v>1428727</v>
      </c>
      <c r="L4141" s="15" t="n">
        <v>222994</v>
      </c>
      <c r="M4141" s="1" t="s">
        <v>339</v>
      </c>
      <c r="N4141" s="1" t="s">
        <v>37</v>
      </c>
      <c r="P4141" s="15" t="n">
        <v>101</v>
      </c>
      <c r="Q4141" s="1" t="s">
        <v>59</v>
      </c>
      <c r="R4141" s="1" t="s">
        <v>76</v>
      </c>
      <c r="S4141" s="15" t="n">
        <v>4210504</v>
      </c>
      <c r="T4141" s="1" t="s">
        <v>146</v>
      </c>
      <c r="U4141" s="17" t="n">
        <v>358</v>
      </c>
      <c r="W4141" s="17" t="n">
        <v>0</v>
      </c>
      <c r="X4141" s="1" t="s">
        <v>2301</v>
      </c>
      <c r="Z4141" s="1" t="str">
        <f aca="false">IF($T4141="","",IFERROR(INDEX('Resumo Grupos'!$AC$3:$AC$200,MATCH($T4141,'Resumo Grupos'!$AB$3:$AB$200,0)),"n/d"))</f>
        <v>Despesa</v>
      </c>
      <c r="AA4141" s="1" t="str">
        <f aca="false">IF($T4141="","",IF(COUNTIF('Resumo Grupos'!$AE$3:$AE$40,$T4141)&gt;0,"NAO","SIM"))</f>
        <v>SIM</v>
      </c>
      <c r="AB4141" s="1"/>
      <c r="AC4141" s="1"/>
    </row>
    <row r="4142" customFormat="false" ht="12.75" hidden="false" customHeight="true" outlineLevel="0" collapsed="false">
      <c r="A4142" s="15" t="n">
        <v>3</v>
      </c>
      <c r="B4142" s="16" t="n">
        <v>46295</v>
      </c>
      <c r="C4142" s="16" t="n">
        <v>46303</v>
      </c>
      <c r="D4142" s="15" t="n">
        <v>1666</v>
      </c>
      <c r="E4142" s="1" t="s">
        <v>297</v>
      </c>
      <c r="F4142" s="15" t="n">
        <v>24</v>
      </c>
      <c r="G4142" s="1" t="s">
        <v>47</v>
      </c>
      <c r="H4142" s="15" t="n">
        <v>2110405</v>
      </c>
      <c r="I4142" s="1" t="s">
        <v>35</v>
      </c>
      <c r="J4142" s="15" t="n">
        <v>1784439</v>
      </c>
      <c r="L4142" s="15" t="n">
        <v>5757262</v>
      </c>
      <c r="M4142" s="1" t="s">
        <v>36</v>
      </c>
      <c r="N4142" s="1" t="s">
        <v>37</v>
      </c>
      <c r="P4142" s="15" t="n">
        <v>167</v>
      </c>
      <c r="Q4142" s="1" t="s">
        <v>45</v>
      </c>
      <c r="R4142" s="1" t="s">
        <v>49</v>
      </c>
      <c r="S4142" s="15" t="n">
        <v>1130101</v>
      </c>
      <c r="T4142" s="1" t="s">
        <v>50</v>
      </c>
      <c r="U4142" s="17" t="n">
        <v>2540.71</v>
      </c>
      <c r="W4142" s="17" t="n">
        <v>0</v>
      </c>
      <c r="X4142" s="1" t="s">
        <v>3238</v>
      </c>
      <c r="Z4142" s="1" t="str">
        <f aca="false">IF($T4142="","",IFERROR(INDEX('Resumo Grupos'!$AC$3:$AC$200,MATCH($T4142,'Resumo Grupos'!$AB$3:$AB$200,0)),"n/d"))</f>
        <v>Mercadoria</v>
      </c>
      <c r="AA4142" s="1" t="str">
        <f aca="false">IF($T4142="","",IF(COUNTIF('Resumo Grupos'!$AE$3:$AE$40,$T4142)&gt;0,"NAO","SIM"))</f>
        <v>SIM</v>
      </c>
      <c r="AB4142" s="1" t="str">
        <f aca="false">IFERROR(INDEX('Mov Entradas (Rel 10497)'!$L:$L,MATCH(AC4142,'Mov Entradas (Rel 10497)'!$I:$I,0)),"nao encontrado")</f>
        <v>nao encontrado</v>
      </c>
      <c r="AC4142" s="1" t="n">
        <v>575726</v>
      </c>
    </row>
    <row r="4143" customFormat="false" ht="12.75" hidden="false" customHeight="true" outlineLevel="0" collapsed="false">
      <c r="A4143" s="15" t="n">
        <v>3</v>
      </c>
      <c r="B4143" s="16" t="n">
        <v>46297</v>
      </c>
      <c r="C4143" s="16" t="n">
        <v>46304</v>
      </c>
      <c r="D4143" s="15" t="n">
        <v>1828</v>
      </c>
      <c r="E4143" s="1" t="s">
        <v>316</v>
      </c>
      <c r="F4143" s="15" t="n">
        <v>24</v>
      </c>
      <c r="G4143" s="1" t="s">
        <v>47</v>
      </c>
      <c r="H4143" s="15" t="n">
        <v>2110405</v>
      </c>
      <c r="I4143" s="1" t="s">
        <v>35</v>
      </c>
      <c r="J4143" s="15" t="n">
        <v>1793394</v>
      </c>
      <c r="L4143" s="15" t="n">
        <v>60094</v>
      </c>
      <c r="M4143" s="1" t="s">
        <v>36</v>
      </c>
      <c r="N4143" s="1" t="s">
        <v>37</v>
      </c>
      <c r="P4143" s="15" t="n">
        <v>167</v>
      </c>
      <c r="Q4143" s="1" t="s">
        <v>45</v>
      </c>
      <c r="R4143" s="1" t="s">
        <v>49</v>
      </c>
      <c r="S4143" s="15" t="n">
        <v>1130101</v>
      </c>
      <c r="T4143" s="1" t="s">
        <v>50</v>
      </c>
      <c r="U4143" s="17" t="n">
        <v>765.2</v>
      </c>
      <c r="W4143" s="17" t="n">
        <v>0</v>
      </c>
      <c r="X4143" s="1" t="s">
        <v>3239</v>
      </c>
      <c r="Z4143" s="1" t="str">
        <f aca="false">IF($T4143="","",IFERROR(INDEX('Resumo Grupos'!$AC$3:$AC$200,MATCH($T4143,'Resumo Grupos'!$AB$3:$AB$200,0)),"n/d"))</f>
        <v>Mercadoria</v>
      </c>
      <c r="AA4143" s="1" t="str">
        <f aca="false">IF($T4143="","",IF(COUNTIF('Resumo Grupos'!$AE$3:$AE$40,$T4143)&gt;0,"NAO","SIM"))</f>
        <v>SIM</v>
      </c>
      <c r="AB4143" s="1" t="str">
        <f aca="false">IFERROR(INDEX('Mov Entradas (Rel 10497)'!$L:$L,MATCH(AC4143,'Mov Entradas (Rel 10497)'!$I:$I,0)),"nao encontrado")</f>
        <v>PRESUNTO DE  PERU DF DISTRIBUIDORA DE FR</v>
      </c>
      <c r="AC4143" s="1" t="n">
        <v>1493</v>
      </c>
    </row>
    <row r="4144" customFormat="false" ht="12.75" hidden="false" customHeight="true" outlineLevel="0" collapsed="false">
      <c r="A4144" s="15" t="n">
        <v>3</v>
      </c>
      <c r="B4144" s="16" t="n">
        <v>46297</v>
      </c>
      <c r="C4144" s="16" t="n">
        <v>46304</v>
      </c>
      <c r="D4144" s="15" t="n">
        <v>489</v>
      </c>
      <c r="E4144" s="1" t="s">
        <v>186</v>
      </c>
      <c r="F4144" s="15" t="n">
        <v>34</v>
      </c>
      <c r="G4144" s="1" t="s">
        <v>34</v>
      </c>
      <c r="H4144" s="15" t="n">
        <v>2110405</v>
      </c>
      <c r="I4144" s="1" t="s">
        <v>35</v>
      </c>
      <c r="J4144" s="15" t="n">
        <v>1793342</v>
      </c>
      <c r="L4144" s="15" t="n">
        <v>273009</v>
      </c>
      <c r="M4144" s="1" t="s">
        <v>36</v>
      </c>
      <c r="N4144" s="1" t="s">
        <v>37</v>
      </c>
      <c r="P4144" s="15" t="n">
        <v>167</v>
      </c>
      <c r="Q4144" s="1" t="s">
        <v>45</v>
      </c>
      <c r="R4144" s="1" t="s">
        <v>49</v>
      </c>
      <c r="S4144" s="15" t="n">
        <v>1130101</v>
      </c>
      <c r="T4144" s="1" t="s">
        <v>50</v>
      </c>
      <c r="U4144" s="17" t="n">
        <v>800</v>
      </c>
      <c r="W4144" s="17" t="n">
        <v>0</v>
      </c>
      <c r="X4144" s="1" t="s">
        <v>3240</v>
      </c>
      <c r="Z4144" s="1" t="str">
        <f aca="false">IF($T4144="","",IFERROR(INDEX('Resumo Grupos'!$AC$3:$AC$200,MATCH($T4144,'Resumo Grupos'!$AB$3:$AB$200,0)),"n/d"))</f>
        <v>Mercadoria</v>
      </c>
      <c r="AA4144" s="1" t="str">
        <f aca="false">IF($T4144="","",IF(COUNTIF('Resumo Grupos'!$AE$3:$AE$40,$T4144)&gt;0,"NAO","SIM"))</f>
        <v>SIM</v>
      </c>
      <c r="AB4144" s="1"/>
      <c r="AC4144" s="1"/>
    </row>
    <row r="4145" customFormat="false" ht="12.75" hidden="false" customHeight="true" outlineLevel="0" collapsed="false">
      <c r="A4145" s="15" t="n">
        <v>3</v>
      </c>
      <c r="B4145" s="16" t="n">
        <v>46275</v>
      </c>
      <c r="C4145" s="16" t="n">
        <v>46304</v>
      </c>
      <c r="D4145" s="15" t="n">
        <v>1608</v>
      </c>
      <c r="E4145" s="1" t="s">
        <v>65</v>
      </c>
      <c r="F4145" s="15" t="n">
        <v>24</v>
      </c>
      <c r="G4145" s="1" t="s">
        <v>47</v>
      </c>
      <c r="H4145" s="15" t="n">
        <v>2110405</v>
      </c>
      <c r="I4145" s="1" t="s">
        <v>35</v>
      </c>
      <c r="J4145" s="15" t="n">
        <v>1702072</v>
      </c>
      <c r="L4145" s="15" t="n">
        <v>17277053</v>
      </c>
      <c r="M4145" s="1" t="s">
        <v>36</v>
      </c>
      <c r="N4145" s="1" t="s">
        <v>37</v>
      </c>
      <c r="P4145" s="15" t="n">
        <v>167</v>
      </c>
      <c r="Q4145" s="1" t="s">
        <v>45</v>
      </c>
      <c r="R4145" s="1" t="s">
        <v>49</v>
      </c>
      <c r="S4145" s="15" t="n">
        <v>1130101</v>
      </c>
      <c r="T4145" s="1" t="s">
        <v>50</v>
      </c>
      <c r="U4145" s="17" t="n">
        <v>291.18</v>
      </c>
      <c r="W4145" s="17" t="n">
        <v>0</v>
      </c>
      <c r="X4145" s="1" t="s">
        <v>3241</v>
      </c>
      <c r="Z4145" s="1" t="str">
        <f aca="false">IF($T4145="","",IFERROR(INDEX('Resumo Grupos'!$AC$3:$AC$200,MATCH($T4145,'Resumo Grupos'!$AB$3:$AB$200,0)),"n/d"))</f>
        <v>Mercadoria</v>
      </c>
      <c r="AA4145" s="1" t="str">
        <f aca="false">IF($T4145="","",IF(COUNTIF('Resumo Grupos'!$AE$3:$AE$40,$T4145)&gt;0,"NAO","SIM"))</f>
        <v>SIM</v>
      </c>
      <c r="AB4145" s="1" t="str">
        <f aca="false">IFERROR(INDEX('Mov Entradas (Rel 10497)'!$L:$L,MATCH(AC4145,'Mov Entradas (Rel 10497)'!$I:$I,0)),"nao encontrado")</f>
        <v>SUCO FIT ABACAXI 8G</v>
      </c>
      <c r="AC4145" s="1" t="n">
        <v>1727705</v>
      </c>
    </row>
    <row r="4146" customFormat="false" ht="12.75" hidden="false" customHeight="true" outlineLevel="0" collapsed="false">
      <c r="A4146" s="15" t="n">
        <v>3</v>
      </c>
      <c r="B4146" s="16" t="n">
        <v>46282</v>
      </c>
      <c r="C4146" s="16" t="n">
        <v>46304</v>
      </c>
      <c r="D4146" s="15" t="n">
        <v>1616</v>
      </c>
      <c r="E4146" s="1" t="s">
        <v>889</v>
      </c>
      <c r="F4146" s="15" t="n">
        <v>24</v>
      </c>
      <c r="G4146" s="1" t="s">
        <v>47</v>
      </c>
      <c r="H4146" s="15" t="n">
        <v>2110405</v>
      </c>
      <c r="I4146" s="1" t="s">
        <v>35</v>
      </c>
      <c r="J4146" s="15" t="n">
        <v>1723965</v>
      </c>
      <c r="L4146" s="15" t="n">
        <v>6595282</v>
      </c>
      <c r="M4146" s="1" t="s">
        <v>36</v>
      </c>
      <c r="N4146" s="1" t="s">
        <v>37</v>
      </c>
      <c r="P4146" s="15" t="n">
        <v>167</v>
      </c>
      <c r="Q4146" s="1" t="s">
        <v>45</v>
      </c>
      <c r="R4146" s="1" t="s">
        <v>49</v>
      </c>
      <c r="S4146" s="15" t="n">
        <v>1130101</v>
      </c>
      <c r="T4146" s="1" t="s">
        <v>50</v>
      </c>
      <c r="U4146" s="17" t="n">
        <v>604.07</v>
      </c>
      <c r="W4146" s="17" t="n">
        <v>0</v>
      </c>
      <c r="X4146" s="1" t="s">
        <v>3242</v>
      </c>
      <c r="Z4146" s="1" t="str">
        <f aca="false">IF($T4146="","",IFERROR(INDEX('Resumo Grupos'!$AC$3:$AC$200,MATCH($T4146,'Resumo Grupos'!$AB$3:$AB$200,0)),"n/d"))</f>
        <v>Mercadoria</v>
      </c>
      <c r="AA4146" s="1" t="str">
        <f aca="false">IF($T4146="","",IF(COUNTIF('Resumo Grupos'!$AE$3:$AE$40,$T4146)&gt;0,"NAO","SIM"))</f>
        <v>SIM</v>
      </c>
      <c r="AB4146" s="1" t="str">
        <f aca="false">IFERROR(INDEX('Mov Entradas (Rel 10497)'!$L:$L,MATCH(AC4146,'Mov Entradas (Rel 10497)'!$I:$I,0)),"nao encontrado")</f>
        <v>ESPONJA BRILHUS 1UNI</v>
      </c>
      <c r="AC4146" s="1" t="n">
        <v>659528</v>
      </c>
    </row>
    <row r="4147" customFormat="false" ht="12.75" hidden="false" customHeight="true" outlineLevel="0" collapsed="false">
      <c r="A4147" s="15" t="n">
        <v>3</v>
      </c>
      <c r="B4147" s="16" t="n">
        <v>46296</v>
      </c>
      <c r="C4147" s="16" t="n">
        <v>46304</v>
      </c>
      <c r="D4147" s="15" t="n">
        <v>10063</v>
      </c>
      <c r="E4147" s="1" t="s">
        <v>254</v>
      </c>
      <c r="F4147" s="15" t="n">
        <v>24</v>
      </c>
      <c r="G4147" s="1" t="s">
        <v>47</v>
      </c>
      <c r="H4147" s="15" t="n">
        <v>2110405</v>
      </c>
      <c r="I4147" s="1" t="s">
        <v>35</v>
      </c>
      <c r="J4147" s="15" t="n">
        <v>1793351</v>
      </c>
      <c r="L4147" s="15" t="n">
        <v>2988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915</v>
      </c>
      <c r="W4147" s="17" t="n">
        <v>0</v>
      </c>
      <c r="X4147" s="1" t="s">
        <v>3243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1" t="str">
        <f aca="false">IFERROR(INDEX('Mov Entradas (Rel 10497)'!$L:$L,MATCH(AC4147,'Mov Entradas (Rel 10497)'!$I:$I,0)),"nao encontrado")</f>
        <v>OVOS MARROM UNID</v>
      </c>
      <c r="AC4147" s="1" t="n">
        <v>2988</v>
      </c>
    </row>
    <row r="4148" customFormat="false" ht="12.75" hidden="false" customHeight="true" outlineLevel="0" collapsed="false">
      <c r="A4148" s="15" t="n">
        <v>3</v>
      </c>
      <c r="B4148" s="16" t="n">
        <v>46275</v>
      </c>
      <c r="C4148" s="16" t="n">
        <v>46304</v>
      </c>
      <c r="D4148" s="15" t="n">
        <v>1612</v>
      </c>
      <c r="E4148" s="1" t="s">
        <v>323</v>
      </c>
      <c r="F4148" s="15" t="n">
        <v>24</v>
      </c>
      <c r="G4148" s="1" t="s">
        <v>47</v>
      </c>
      <c r="H4148" s="15" t="n">
        <v>2110405</v>
      </c>
      <c r="I4148" s="1" t="s">
        <v>35</v>
      </c>
      <c r="J4148" s="15" t="n">
        <v>1686499</v>
      </c>
      <c r="L4148" s="15" t="n">
        <v>23176943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49</v>
      </c>
      <c r="S4148" s="15" t="n">
        <v>1130101</v>
      </c>
      <c r="T4148" s="1" t="s">
        <v>50</v>
      </c>
      <c r="U4148" s="17" t="n">
        <v>377.34</v>
      </c>
      <c r="W4148" s="17" t="n">
        <v>0</v>
      </c>
      <c r="X4148" s="1" t="s">
        <v>3244</v>
      </c>
      <c r="Z4148" s="1" t="str">
        <f aca="false">IF($T4148="","",IFERROR(INDEX('Resumo Grupos'!$AC$3:$AC$200,MATCH($T4148,'Resumo Grupos'!$AB$3:$AB$200,0)),"n/d"))</f>
        <v>Mercadoria</v>
      </c>
      <c r="AA4148" s="1" t="str">
        <f aca="false">IF($T4148="","",IF(COUNTIF('Resumo Grupos'!$AE$3:$AE$40,$T4148)&gt;0,"NAO","SIM"))</f>
        <v>SIM</v>
      </c>
      <c r="AB4148" s="1" t="str">
        <f aca="false">IFERROR(INDEX('Mov Entradas (Rel 10497)'!$L:$L,MATCH(AC4148,'Mov Entradas (Rel 10497)'!$I:$I,0)),"nao encontrado")</f>
        <v>OVO KINDER JOY 20G</v>
      </c>
      <c r="AC4148" s="1" t="n">
        <v>2317694</v>
      </c>
    </row>
    <row r="4149" customFormat="false" ht="12.75" hidden="false" customHeight="true" outlineLevel="0" collapsed="false">
      <c r="A4149" s="15" t="n">
        <v>3</v>
      </c>
      <c r="B4149" s="16" t="n">
        <v>46261</v>
      </c>
      <c r="C4149" s="16" t="n">
        <v>46304</v>
      </c>
      <c r="D4149" s="15" t="n">
        <v>10037</v>
      </c>
      <c r="E4149" s="1" t="s">
        <v>466</v>
      </c>
      <c r="F4149" s="15" t="n">
        <v>24</v>
      </c>
      <c r="G4149" s="1" t="s">
        <v>47</v>
      </c>
      <c r="H4149" s="15" t="n">
        <v>2110405</v>
      </c>
      <c r="I4149" s="1" t="s">
        <v>35</v>
      </c>
      <c r="J4149" s="15" t="n">
        <v>1618443</v>
      </c>
      <c r="L4149" s="15" t="n">
        <v>33574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49</v>
      </c>
      <c r="S4149" s="15" t="n">
        <v>1130101</v>
      </c>
      <c r="T4149" s="1" t="s">
        <v>50</v>
      </c>
      <c r="U4149" s="17" t="n">
        <v>457.9</v>
      </c>
      <c r="W4149" s="17" t="n">
        <v>0</v>
      </c>
      <c r="X4149" s="1" t="s">
        <v>3245</v>
      </c>
      <c r="Z4149" s="1" t="str">
        <f aca="false">IF($T4149="","",IFERROR(INDEX('Resumo Grupos'!$AC$3:$AC$200,MATCH($T4149,'Resumo Grupos'!$AB$3:$AB$200,0)),"n/d"))</f>
        <v>Mercadoria</v>
      </c>
      <c r="AA4149" s="1" t="str">
        <f aca="false">IF($T4149="","",IF(COUNTIF('Resumo Grupos'!$AE$3:$AE$40,$T4149)&gt;0,"NAO","SIM"))</f>
        <v>SIM</v>
      </c>
      <c r="AB4149" s="1" t="str">
        <f aca="false">IFERROR(INDEX('Mov Entradas (Rel 10497)'!$L:$L,MATCH(AC4149,'Mov Entradas (Rel 10497)'!$I:$I,0)),"nao encontrado")</f>
        <v>RACAO BOLT CAES KG</v>
      </c>
      <c r="AC4149" s="1" t="n">
        <v>3357</v>
      </c>
    </row>
    <row r="4150" customFormat="false" ht="12.75" hidden="false" customHeight="true" outlineLevel="0" collapsed="false">
      <c r="A4150" s="15" t="n">
        <v>3</v>
      </c>
      <c r="B4150" s="16" t="n">
        <v>46290</v>
      </c>
      <c r="C4150" s="16" t="n">
        <v>46304</v>
      </c>
      <c r="D4150" s="15" t="n">
        <v>1681</v>
      </c>
      <c r="E4150" s="1" t="s">
        <v>1800</v>
      </c>
      <c r="F4150" s="15" t="n">
        <v>24</v>
      </c>
      <c r="G4150" s="1" t="s">
        <v>47</v>
      </c>
      <c r="H4150" s="15" t="n">
        <v>2110405</v>
      </c>
      <c r="I4150" s="1" t="s">
        <v>35</v>
      </c>
      <c r="J4150" s="15" t="n">
        <v>1759073</v>
      </c>
      <c r="L4150" s="15" t="n">
        <v>39907</v>
      </c>
      <c r="M4150" s="1" t="s">
        <v>36</v>
      </c>
      <c r="N4150" s="1" t="s">
        <v>37</v>
      </c>
      <c r="P4150" s="15" t="n">
        <v>167</v>
      </c>
      <c r="Q4150" s="1" t="s">
        <v>45</v>
      </c>
      <c r="R4150" s="1" t="s">
        <v>49</v>
      </c>
      <c r="S4150" s="15" t="n">
        <v>1130101</v>
      </c>
      <c r="T4150" s="1" t="s">
        <v>50</v>
      </c>
      <c r="U4150" s="17" t="n">
        <v>1380.66</v>
      </c>
      <c r="W4150" s="17" t="n">
        <v>0</v>
      </c>
      <c r="X4150" s="1" t="s">
        <v>3246</v>
      </c>
      <c r="Z4150" s="1" t="str">
        <f aca="false">IF($T4150="","",IFERROR(INDEX('Resumo Grupos'!$AC$3:$AC$200,MATCH($T4150,'Resumo Grupos'!$AB$3:$AB$200,0)),"n/d"))</f>
        <v>Mercadoria</v>
      </c>
      <c r="AA4150" s="1" t="str">
        <f aca="false">IF($T4150="","",IF(COUNTIF('Resumo Grupos'!$AE$3:$AE$40,$T4150)&gt;0,"NAO","SIM"))</f>
        <v>SIM</v>
      </c>
      <c r="AB4150" s="0" t="str">
        <f aca="false">IFERROR(INDEX('Mov Entradas (Rel 10497)'!$L:$L,MATCH(AC4150,'Mov Entradas (Rel 10497)'!$I:$I,0)),"nao encontrado")</f>
        <v>AGUA SANI BRILUX1L</v>
      </c>
      <c r="AC4150" s="0" t="n">
        <v>39907</v>
      </c>
    </row>
    <row r="4151" customFormat="false" ht="12.75" hidden="false" customHeight="true" outlineLevel="0" collapsed="false">
      <c r="A4151" s="15" t="n">
        <v>3</v>
      </c>
      <c r="B4151" s="16" t="n">
        <v>46281</v>
      </c>
      <c r="C4151" s="16" t="n">
        <v>46304</v>
      </c>
      <c r="D4151" s="15" t="n">
        <v>1699</v>
      </c>
      <c r="E4151" s="1" t="s">
        <v>88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1715980</v>
      </c>
      <c r="L4151" s="15" t="n">
        <v>3144782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626.77</v>
      </c>
      <c r="W4151" s="17" t="n">
        <v>0</v>
      </c>
      <c r="X4151" s="1" t="s">
        <v>3247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 t="str">
        <f aca="false">IFERROR(INDEX('Mov Entradas (Rel 10497)'!$L:$L,MATCH(AC4151,'Mov Entradas (Rel 10497)'!$I:$I,0)),"nao encontrado")</f>
        <v>SUCO JANDAIA GOIABA 500ML</v>
      </c>
      <c r="AC4151" s="1" t="n">
        <v>314478</v>
      </c>
    </row>
    <row r="4152" customFormat="false" ht="12.75" hidden="false" customHeight="true" outlineLevel="0" collapsed="false">
      <c r="A4152" s="15" t="n">
        <v>3</v>
      </c>
      <c r="B4152" s="16" t="n">
        <v>46184</v>
      </c>
      <c r="C4152" s="16" t="n">
        <v>46304</v>
      </c>
      <c r="D4152" s="15" t="n">
        <v>1611</v>
      </c>
      <c r="E4152" s="1" t="s">
        <v>591</v>
      </c>
      <c r="F4152" s="15" t="n">
        <v>24</v>
      </c>
      <c r="G4152" s="1" t="s">
        <v>47</v>
      </c>
      <c r="H4152" s="15" t="n">
        <v>2110101</v>
      </c>
      <c r="I4152" s="1" t="s">
        <v>48</v>
      </c>
      <c r="J4152" s="15" t="n">
        <v>1239691</v>
      </c>
      <c r="L4152" s="15" t="n">
        <v>17714754</v>
      </c>
      <c r="M4152" s="1" t="s">
        <v>36</v>
      </c>
      <c r="N4152" s="1" t="s">
        <v>37</v>
      </c>
      <c r="P4152" s="15" t="n">
        <v>128</v>
      </c>
      <c r="Q4152" s="1" t="s">
        <v>38</v>
      </c>
      <c r="R4152" s="1" t="s">
        <v>49</v>
      </c>
      <c r="S4152" s="15" t="n">
        <v>1130101</v>
      </c>
      <c r="T4152" s="1" t="s">
        <v>50</v>
      </c>
      <c r="U4152" s="17" t="n">
        <v>1718.76</v>
      </c>
      <c r="W4152" s="17" t="n">
        <v>0</v>
      </c>
      <c r="X4152" s="1" t="s">
        <v>3248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SAND H COL PRT 43/44</v>
      </c>
      <c r="AC4152" s="1" t="n">
        <v>1771475</v>
      </c>
    </row>
    <row r="4153" customFormat="false" ht="12.75" hidden="false" customHeight="true" outlineLevel="0" collapsed="false">
      <c r="A4153" s="15" t="n">
        <v>3</v>
      </c>
      <c r="B4153" s="16" t="n">
        <v>46269</v>
      </c>
      <c r="C4153" s="16" t="n">
        <v>46304</v>
      </c>
      <c r="D4153" s="15" t="n">
        <v>616</v>
      </c>
      <c r="E4153" s="1" t="s">
        <v>2881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1653134</v>
      </c>
      <c r="L4153" s="15" t="n">
        <v>3755964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375.44</v>
      </c>
      <c r="W4153" s="17" t="n">
        <v>0</v>
      </c>
      <c r="X4153" s="1" t="s">
        <v>3249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1" t="str">
        <f aca="false">IFERROR(INDEX('Mov Entradas (Rel 10497)'!$L:$L,MATCH(AC4153,'Mov Entradas (Rel 10497)'!$I:$I,0)),"nao encontrado")</f>
        <v>ANELINATUPY PRETO</v>
      </c>
      <c r="AC4153" s="1" t="n">
        <v>320421</v>
      </c>
    </row>
    <row r="4154" customFormat="false" ht="12.75" hidden="false" customHeight="true" outlineLevel="0" collapsed="false">
      <c r="A4154" s="15" t="n">
        <v>3</v>
      </c>
      <c r="B4154" s="16" t="n">
        <v>46269</v>
      </c>
      <c r="C4154" s="16" t="n">
        <v>46304</v>
      </c>
      <c r="D4154" s="15" t="n">
        <v>616</v>
      </c>
      <c r="E4154" s="1" t="s">
        <v>2881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1653158</v>
      </c>
      <c r="L4154" s="15" t="n">
        <v>3756444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49</v>
      </c>
      <c r="S4154" s="15" t="n">
        <v>1130101</v>
      </c>
      <c r="T4154" s="1" t="s">
        <v>50</v>
      </c>
      <c r="U4154" s="17" t="n">
        <v>663.21</v>
      </c>
      <c r="W4154" s="17" t="n">
        <v>0</v>
      </c>
      <c r="X4154" s="1" t="s">
        <v>3250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1" t="str">
        <f aca="false">IFERROR(INDEX('Mov Entradas (Rel 10497)'!$L:$L,MATCH(AC4154,'Mov Entradas (Rel 10497)'!$I:$I,0)),"nao encontrado")</f>
        <v>COLA DE ISOPOR POLAR</v>
      </c>
      <c r="AC4154" s="1" t="n">
        <v>320422</v>
      </c>
    </row>
    <row r="4155" customFormat="false" ht="12.75" hidden="false" customHeight="true" outlineLevel="0" collapsed="false">
      <c r="A4155" s="15" t="n">
        <v>3</v>
      </c>
      <c r="B4155" s="16" t="n">
        <v>46283</v>
      </c>
      <c r="C4155" s="16" t="n">
        <v>46304</v>
      </c>
      <c r="D4155" s="15" t="n">
        <v>1740</v>
      </c>
      <c r="E4155" s="1" t="s">
        <v>207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1735658</v>
      </c>
      <c r="L4155" s="15" t="n">
        <v>12724082</v>
      </c>
      <c r="M4155" s="1" t="s">
        <v>36</v>
      </c>
      <c r="N4155" s="1" t="s">
        <v>37</v>
      </c>
      <c r="P4155" s="15" t="n">
        <v>167</v>
      </c>
      <c r="Q4155" s="1" t="s">
        <v>45</v>
      </c>
      <c r="R4155" s="1" t="s">
        <v>49</v>
      </c>
      <c r="S4155" s="15" t="n">
        <v>1130101</v>
      </c>
      <c r="T4155" s="1" t="s">
        <v>50</v>
      </c>
      <c r="U4155" s="17" t="n">
        <v>589.4</v>
      </c>
      <c r="W4155" s="17" t="n">
        <v>0</v>
      </c>
      <c r="X4155" s="1" t="s">
        <v>3251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LINGUI DE FRANGO KG</v>
      </c>
      <c r="AC4155" s="1" t="n">
        <v>1272408</v>
      </c>
    </row>
    <row r="4156" customFormat="false" ht="12.75" hidden="false" customHeight="true" outlineLevel="0" collapsed="false">
      <c r="A4156" s="15" t="n">
        <v>3</v>
      </c>
      <c r="B4156" s="16" t="n">
        <v>46281</v>
      </c>
      <c r="C4156" s="16" t="n">
        <v>46304</v>
      </c>
      <c r="D4156" s="15" t="n">
        <v>10017</v>
      </c>
      <c r="E4156" s="1" t="s">
        <v>432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1735442</v>
      </c>
      <c r="L4156" s="15" t="n">
        <v>1966321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943.78</v>
      </c>
      <c r="W4156" s="17" t="n">
        <v>0</v>
      </c>
      <c r="X4156" s="1" t="s">
        <v>3252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DETE LIMP ECONO 500M</v>
      </c>
      <c r="AC4156" s="1" t="n">
        <v>196632</v>
      </c>
    </row>
    <row r="4157" customFormat="false" ht="12.75" hidden="false" customHeight="true" outlineLevel="0" collapsed="false">
      <c r="A4157" s="15" t="n">
        <v>3</v>
      </c>
      <c r="B4157" s="16" t="n">
        <v>46283</v>
      </c>
      <c r="C4157" s="16" t="n">
        <v>46304</v>
      </c>
      <c r="D4157" s="15" t="n">
        <v>1624</v>
      </c>
      <c r="E4157" s="1" t="s">
        <v>274</v>
      </c>
      <c r="F4157" s="15" t="n">
        <v>24</v>
      </c>
      <c r="G4157" s="1" t="s">
        <v>47</v>
      </c>
      <c r="H4157" s="15" t="n">
        <v>2110405</v>
      </c>
      <c r="I4157" s="1" t="s">
        <v>35</v>
      </c>
      <c r="J4157" s="15" t="n">
        <v>1736230</v>
      </c>
      <c r="L4157" s="15" t="n">
        <v>6746641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650.09</v>
      </c>
      <c r="W4157" s="17" t="n">
        <v>0</v>
      </c>
      <c r="X4157" s="1" t="s">
        <v>3253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LEPECID BR SPRAY 475</v>
      </c>
      <c r="AC4157" s="1" t="n">
        <v>674664</v>
      </c>
    </row>
    <row r="4158" customFormat="false" ht="12.75" hidden="false" customHeight="true" outlineLevel="0" collapsed="false">
      <c r="A4158" s="15" t="n">
        <v>3</v>
      </c>
      <c r="B4158" s="16" t="n">
        <v>46284</v>
      </c>
      <c r="C4158" s="16" t="n">
        <v>46305</v>
      </c>
      <c r="D4158" s="15" t="n">
        <v>1695</v>
      </c>
      <c r="E4158" s="1" t="s">
        <v>312</v>
      </c>
      <c r="F4158" s="15" t="n">
        <v>24</v>
      </c>
      <c r="G4158" s="1" t="s">
        <v>47</v>
      </c>
      <c r="H4158" s="15" t="n">
        <v>2110405</v>
      </c>
      <c r="I4158" s="1" t="s">
        <v>35</v>
      </c>
      <c r="J4158" s="15" t="n">
        <v>1734147</v>
      </c>
      <c r="L4158" s="15" t="n">
        <v>206393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1018.36</v>
      </c>
      <c r="W4158" s="17" t="n">
        <v>0</v>
      </c>
      <c r="X4158" s="1" t="s">
        <v>3254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CAFE KIMINO 250G</v>
      </c>
      <c r="AC4158" s="1" t="n">
        <v>20639</v>
      </c>
    </row>
    <row r="4159" customFormat="false" ht="12.75" hidden="false" customHeight="true" outlineLevel="0" collapsed="false">
      <c r="A4159" s="15" t="n">
        <v>3</v>
      </c>
      <c r="B4159" s="16" t="n">
        <v>46291</v>
      </c>
      <c r="C4159" s="16" t="n">
        <v>46305</v>
      </c>
      <c r="D4159" s="15" t="n">
        <v>1695</v>
      </c>
      <c r="E4159" s="1" t="s">
        <v>312</v>
      </c>
      <c r="F4159" s="15" t="n">
        <v>24</v>
      </c>
      <c r="G4159" s="1" t="s">
        <v>47</v>
      </c>
      <c r="H4159" s="15" t="n">
        <v>2110405</v>
      </c>
      <c r="I4159" s="1" t="s">
        <v>35</v>
      </c>
      <c r="J4159" s="15" t="n">
        <v>1759788</v>
      </c>
      <c r="L4159" s="15" t="n">
        <v>207812</v>
      </c>
      <c r="M4159" s="1" t="s">
        <v>36</v>
      </c>
      <c r="N4159" s="1" t="s">
        <v>37</v>
      </c>
      <c r="P4159" s="15" t="n">
        <v>167</v>
      </c>
      <c r="Q4159" s="1" t="s">
        <v>45</v>
      </c>
      <c r="R4159" s="1" t="s">
        <v>49</v>
      </c>
      <c r="S4159" s="15" t="n">
        <v>1130101</v>
      </c>
      <c r="T4159" s="1" t="s">
        <v>50</v>
      </c>
      <c r="U4159" s="17" t="n">
        <v>906.94</v>
      </c>
      <c r="W4159" s="17" t="n">
        <v>0</v>
      </c>
      <c r="X4159" s="1" t="s">
        <v>3255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/>
      <c r="AC4159" s="1"/>
    </row>
    <row r="4160" customFormat="false" ht="12.75" hidden="false" customHeight="true" outlineLevel="0" collapsed="false">
      <c r="A4160" s="15" t="n">
        <v>3</v>
      </c>
      <c r="B4160" s="16" t="n">
        <v>46298</v>
      </c>
      <c r="C4160" s="16" t="n">
        <v>46305</v>
      </c>
      <c r="D4160" s="15" t="n">
        <v>1695</v>
      </c>
      <c r="E4160" s="1" t="s">
        <v>312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1796362</v>
      </c>
      <c r="L4160" s="15" t="n">
        <v>209301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885.19</v>
      </c>
      <c r="W4160" s="17" t="n">
        <v>0</v>
      </c>
      <c r="X4160" s="1" t="s">
        <v>3256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AGUA SANITARIA ECONOMICA 1LT</v>
      </c>
      <c r="AC4160" s="1" t="n">
        <v>20930</v>
      </c>
    </row>
    <row r="4161" customFormat="false" ht="12.75" hidden="false" customHeight="true" outlineLevel="0" collapsed="false">
      <c r="A4161" s="15" t="n">
        <v>3</v>
      </c>
      <c r="B4161" s="16" t="n">
        <v>46276</v>
      </c>
      <c r="C4161" s="16" t="n">
        <v>46305</v>
      </c>
      <c r="D4161" s="15" t="n">
        <v>1608</v>
      </c>
      <c r="E4161" s="1" t="s">
        <v>65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1705962</v>
      </c>
      <c r="L4161" s="15" t="n">
        <v>17285253</v>
      </c>
      <c r="M4161" s="1" t="s">
        <v>36</v>
      </c>
      <c r="N4161" s="1" t="s">
        <v>37</v>
      </c>
      <c r="P4161" s="15" t="n">
        <v>129</v>
      </c>
      <c r="Q4161" s="1" t="s">
        <v>83</v>
      </c>
      <c r="R4161" s="1" t="s">
        <v>49</v>
      </c>
      <c r="S4161" s="15" t="n">
        <v>1130101</v>
      </c>
      <c r="T4161" s="1" t="s">
        <v>50</v>
      </c>
      <c r="U4161" s="17" t="n">
        <v>1213.57</v>
      </c>
      <c r="W4161" s="17" t="n">
        <v>0</v>
      </c>
      <c r="X4161" s="1" t="s">
        <v>3257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NISSIN LAMEN SUAVE TOMATE</v>
      </c>
      <c r="AC4161" s="1" t="n">
        <v>1728525</v>
      </c>
    </row>
    <row r="4162" customFormat="false" ht="12.75" hidden="false" customHeight="true" outlineLevel="0" collapsed="false">
      <c r="A4162" s="15" t="n">
        <v>3</v>
      </c>
      <c r="B4162" s="16" t="n">
        <v>46231</v>
      </c>
      <c r="C4162" s="16" t="n">
        <v>46305</v>
      </c>
      <c r="D4162" s="15" t="n">
        <v>1028</v>
      </c>
      <c r="E4162" s="1" t="s">
        <v>427</v>
      </c>
      <c r="F4162" s="15" t="n">
        <v>34</v>
      </c>
      <c r="G4162" s="1" t="s">
        <v>34</v>
      </c>
      <c r="H4162" s="15" t="n">
        <v>2110405</v>
      </c>
      <c r="I4162" s="1" t="s">
        <v>35</v>
      </c>
      <c r="J4162" s="15" t="n">
        <v>1464677</v>
      </c>
      <c r="L4162" s="15" t="n">
        <v>227872</v>
      </c>
      <c r="M4162" s="1" t="s">
        <v>36</v>
      </c>
      <c r="N4162" s="1" t="s">
        <v>37</v>
      </c>
      <c r="P4162" s="15" t="n">
        <v>101</v>
      </c>
      <c r="Q4162" s="1" t="s">
        <v>59</v>
      </c>
      <c r="R4162" s="1" t="s">
        <v>53</v>
      </c>
      <c r="S4162" s="15" t="n">
        <v>4210111</v>
      </c>
      <c r="T4162" s="1" t="s">
        <v>428</v>
      </c>
      <c r="U4162" s="17" t="n">
        <v>5500</v>
      </c>
      <c r="W4162" s="17" t="n">
        <v>0</v>
      </c>
      <c r="X4162" s="1" t="s">
        <v>3258</v>
      </c>
      <c r="Z4162" s="1" t="str">
        <f aca="false">IF($T4162="","",IFERROR(INDEX('Resumo Grupos'!$AC$3:$AC$200,MATCH($T4162,'Resumo Grupos'!$AB$3:$AB$200,0)),"n/d"))</f>
        <v>Despesa</v>
      </c>
      <c r="AA4162" s="1" t="str">
        <f aca="false">IF($T4162="","",IF(COUNTIF('Resumo Grupos'!$AE$3:$AE$40,$T4162)&gt;0,"NAO","SIM"))</f>
        <v>SIM</v>
      </c>
      <c r="AB4162" s="1"/>
      <c r="AC4162" s="1"/>
    </row>
    <row r="4163" customFormat="false" ht="12.75" hidden="false" customHeight="true" outlineLevel="0" collapsed="false">
      <c r="A4163" s="15" t="n">
        <v>3</v>
      </c>
      <c r="B4163" s="16" t="n">
        <v>46298</v>
      </c>
      <c r="C4163" s="16" t="n">
        <v>46305</v>
      </c>
      <c r="D4163" s="15" t="n">
        <v>1609</v>
      </c>
      <c r="E4163" s="1" t="s">
        <v>512</v>
      </c>
      <c r="F4163" s="15" t="n">
        <v>24</v>
      </c>
      <c r="G4163" s="1" t="s">
        <v>47</v>
      </c>
      <c r="H4163" s="15" t="n">
        <v>2110405</v>
      </c>
      <c r="I4163" s="1" t="s">
        <v>35</v>
      </c>
      <c r="J4163" s="15" t="n">
        <v>1793560</v>
      </c>
      <c r="L4163" s="15" t="n">
        <v>6203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1045.3</v>
      </c>
      <c r="W4163" s="17" t="n">
        <v>0</v>
      </c>
      <c r="X4163" s="1" t="s">
        <v>3259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0" t="str">
        <f aca="false">IFERROR(INDEX('Mov Entradas (Rel 10497)'!$L:$L,MATCH(AC4163,'Mov Entradas (Rel 10497)'!$I:$I,0)),"nao encontrado")</f>
        <v>SUCO YOFRUT COPO 300</v>
      </c>
      <c r="AC4163" s="0" t="n">
        <v>6203</v>
      </c>
    </row>
    <row r="4164" customFormat="false" ht="12.75" hidden="false" customHeight="true" outlineLevel="0" collapsed="false">
      <c r="A4164" s="15" t="n">
        <v>3</v>
      </c>
      <c r="B4164" s="16" t="n">
        <v>46282</v>
      </c>
      <c r="C4164" s="16" t="n">
        <v>46305</v>
      </c>
      <c r="D4164" s="15" t="n">
        <v>1778</v>
      </c>
      <c r="E4164" s="1" t="s">
        <v>154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1716192</v>
      </c>
      <c r="L4164" s="15" t="n">
        <v>796218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105</v>
      </c>
      <c r="S4164" s="15" t="n">
        <v>4210207</v>
      </c>
      <c r="T4164" s="1" t="s">
        <v>155</v>
      </c>
      <c r="U4164" s="17" t="n">
        <v>1.79</v>
      </c>
      <c r="W4164" s="17" t="n">
        <v>0</v>
      </c>
      <c r="X4164" s="1" t="s">
        <v>2719</v>
      </c>
      <c r="Z4164" s="1" t="str">
        <f aca="false">IF($T4164="","",IFERROR(INDEX('Resumo Grupos'!$AC$3:$AC$200,MATCH($T4164,'Resumo Grupos'!$AB$3:$AB$200,0)),"n/d"))</f>
        <v>Despesa</v>
      </c>
      <c r="AA4164" s="1" t="str">
        <f aca="false">IF($T4164="","",IF(COUNTIF('Resumo Grupos'!$AE$3:$AE$40,$T4164)&gt;0,"NAO","SIM"))</f>
        <v>SIM</v>
      </c>
      <c r="AB4164" s="1"/>
      <c r="AC4164" s="1"/>
    </row>
    <row r="4165" customFormat="false" ht="12.75" hidden="false" customHeight="true" outlineLevel="0" collapsed="false">
      <c r="A4165" s="15" t="n">
        <v>3</v>
      </c>
      <c r="B4165" s="16" t="n">
        <v>46293</v>
      </c>
      <c r="C4165" s="16" t="n">
        <v>46305</v>
      </c>
      <c r="D4165" s="15" t="n">
        <v>1672</v>
      </c>
      <c r="E4165" s="1" t="s">
        <v>90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1775057</v>
      </c>
      <c r="L4165" s="15" t="n">
        <v>14628081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330.6</v>
      </c>
      <c r="W4165" s="17" t="n">
        <v>0</v>
      </c>
      <c r="X4165" s="1" t="s">
        <v>3260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AGUA MINERAL YARA 2L</v>
      </c>
      <c r="AC4165" s="1" t="n">
        <v>1462808</v>
      </c>
    </row>
    <row r="4166" customFormat="false" ht="12.75" hidden="false" customHeight="true" outlineLevel="0" collapsed="false">
      <c r="A4166" s="15" t="n">
        <v>3</v>
      </c>
      <c r="B4166" s="16" t="n">
        <v>46293</v>
      </c>
      <c r="C4166" s="16" t="n">
        <v>46305</v>
      </c>
      <c r="D4166" s="15" t="n">
        <v>1672</v>
      </c>
      <c r="E4166" s="1" t="s">
        <v>90</v>
      </c>
      <c r="F4166" s="15" t="n">
        <v>24</v>
      </c>
      <c r="G4166" s="1" t="s">
        <v>47</v>
      </c>
      <c r="H4166" s="15" t="n">
        <v>2110405</v>
      </c>
      <c r="I4166" s="1" t="s">
        <v>35</v>
      </c>
      <c r="J4166" s="15" t="n">
        <v>1780571</v>
      </c>
      <c r="L4166" s="15" t="n">
        <v>14621161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669.5</v>
      </c>
      <c r="W4166" s="17" t="n">
        <v>0</v>
      </c>
      <c r="X4166" s="1" t="s">
        <v>3261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/>
      <c r="AC4166" s="1"/>
    </row>
    <row r="4167" customFormat="false" ht="12.75" hidden="false" customHeight="true" outlineLevel="0" collapsed="false">
      <c r="A4167" s="15" t="n">
        <v>3</v>
      </c>
      <c r="B4167" s="16" t="n">
        <v>46295</v>
      </c>
      <c r="C4167" s="16" t="n">
        <v>46305</v>
      </c>
      <c r="D4167" s="15" t="n">
        <v>10048</v>
      </c>
      <c r="E4167" s="1" t="s">
        <v>2217</v>
      </c>
      <c r="F4167" s="15" t="n">
        <v>24</v>
      </c>
      <c r="G4167" s="1" t="s">
        <v>47</v>
      </c>
      <c r="H4167" s="15" t="n">
        <v>2110405</v>
      </c>
      <c r="I4167" s="1" t="s">
        <v>35</v>
      </c>
      <c r="J4167" s="15" t="n">
        <v>1788896</v>
      </c>
      <c r="L4167" s="15" t="n">
        <v>39751</v>
      </c>
      <c r="M4167" s="1" t="s">
        <v>36</v>
      </c>
      <c r="N4167" s="1" t="s">
        <v>37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381.48</v>
      </c>
      <c r="W4167" s="17" t="n">
        <v>0</v>
      </c>
      <c r="X4167" s="1" t="s">
        <v>3262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 t="str">
        <f aca="false">IFERROR(INDEX('Mov Entradas (Rel 10497)'!$L:$L,MATCH(AC4167,'Mov Entradas (Rel 10497)'!$I:$I,0)),"nao encontrado")</f>
        <v>LEITE ITALAC DESN 1L</v>
      </c>
      <c r="AC4167" s="1" t="n">
        <v>3975</v>
      </c>
    </row>
    <row r="4168" customFormat="false" ht="12.75" hidden="false" customHeight="true" outlineLevel="0" collapsed="false">
      <c r="A4168" s="15" t="n">
        <v>3</v>
      </c>
      <c r="B4168" s="16" t="n">
        <v>46211</v>
      </c>
      <c r="C4168" s="16" t="n">
        <v>46305</v>
      </c>
      <c r="D4168" s="15" t="n">
        <v>33</v>
      </c>
      <c r="E4168" s="1" t="s">
        <v>98</v>
      </c>
      <c r="F4168" s="15" t="n">
        <v>34</v>
      </c>
      <c r="G4168" s="1" t="s">
        <v>34</v>
      </c>
      <c r="H4168" s="15" t="n">
        <v>2110405</v>
      </c>
      <c r="I4168" s="1" t="s">
        <v>35</v>
      </c>
      <c r="J4168" s="15" t="n">
        <v>1370731</v>
      </c>
      <c r="L4168" s="15" t="n">
        <v>213889</v>
      </c>
      <c r="M4168" s="1" t="s">
        <v>412</v>
      </c>
      <c r="N4168" s="1" t="s">
        <v>37</v>
      </c>
      <c r="P4168" s="15" t="n">
        <v>101</v>
      </c>
      <c r="Q4168" s="1" t="s">
        <v>59</v>
      </c>
      <c r="R4168" s="1" t="s">
        <v>105</v>
      </c>
      <c r="S4168" s="15" t="n">
        <v>4210222</v>
      </c>
      <c r="T4168" s="1" t="s">
        <v>1461</v>
      </c>
      <c r="U4168" s="17" t="n">
        <v>666.67</v>
      </c>
      <c r="W4168" s="17" t="n">
        <v>0</v>
      </c>
      <c r="X4168" s="1" t="s">
        <v>1462</v>
      </c>
      <c r="Z4168" s="1" t="str">
        <f aca="false">IF($T4168="","",IFERROR(INDEX('Resumo Grupos'!$AC$3:$AC$200,MATCH($T4168,'Resumo Grupos'!$AB$3:$AB$200,0)),"n/d"))</f>
        <v>Despesa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46234</v>
      </c>
      <c r="C4169" s="16" t="n">
        <v>46305</v>
      </c>
      <c r="D4169" s="15" t="n">
        <v>815</v>
      </c>
      <c r="E4169" s="1" t="s">
        <v>434</v>
      </c>
      <c r="F4169" s="15" t="n">
        <v>34</v>
      </c>
      <c r="G4169" s="1" t="s">
        <v>34</v>
      </c>
      <c r="H4169" s="15" t="n">
        <v>2110405</v>
      </c>
      <c r="I4169" s="1" t="s">
        <v>35</v>
      </c>
      <c r="J4169" s="15" t="n">
        <v>1477448</v>
      </c>
      <c r="L4169" s="15" t="n">
        <v>229731</v>
      </c>
      <c r="M4169" s="1" t="s">
        <v>339</v>
      </c>
      <c r="N4169" s="1" t="s">
        <v>37</v>
      </c>
      <c r="P4169" s="15" t="n">
        <v>101</v>
      </c>
      <c r="Q4169" s="1" t="s">
        <v>59</v>
      </c>
      <c r="R4169" s="1" t="s">
        <v>340</v>
      </c>
      <c r="S4169" s="15" t="n">
        <v>2210203</v>
      </c>
      <c r="T4169" s="1" t="s">
        <v>2113</v>
      </c>
      <c r="U4169" s="17" t="n">
        <v>75000</v>
      </c>
      <c r="W4169" s="17" t="n">
        <v>0</v>
      </c>
      <c r="X4169" s="1" t="s">
        <v>2115</v>
      </c>
      <c r="Z4169" s="1" t="str">
        <f aca="false">IF($T4169="","",IFERROR(INDEX('Resumo Grupos'!$AC$3:$AC$200,MATCH($T4169,'Resumo Grupos'!$AB$3:$AB$200,0)),"n/d"))</f>
        <v>Empréstimo</v>
      </c>
      <c r="AA4169" s="1" t="str">
        <f aca="false">IF($T4169="","",IF(COUNTIF('Resumo Grupos'!$AE$3:$AE$40,$T4169)&gt;0,"NAO","SIM"))</f>
        <v>NAO</v>
      </c>
    </row>
    <row r="4170" customFormat="false" ht="12.75" hidden="false" customHeight="true" outlineLevel="0" collapsed="false">
      <c r="A4170" s="15" t="n">
        <v>3</v>
      </c>
      <c r="B4170" s="16" t="n">
        <v>46122</v>
      </c>
      <c r="C4170" s="16" t="n">
        <v>46305</v>
      </c>
      <c r="D4170" s="15" t="n">
        <v>815</v>
      </c>
      <c r="E4170" s="1" t="s">
        <v>434</v>
      </c>
      <c r="F4170" s="15" t="n">
        <v>34</v>
      </c>
      <c r="G4170" s="1" t="s">
        <v>34</v>
      </c>
      <c r="H4170" s="15" t="n">
        <v>2110405</v>
      </c>
      <c r="I4170" s="1" t="s">
        <v>35</v>
      </c>
      <c r="J4170" s="15" t="n">
        <v>793794</v>
      </c>
      <c r="L4170" s="15" t="n">
        <v>100326</v>
      </c>
      <c r="M4170" s="1" t="s">
        <v>712</v>
      </c>
      <c r="N4170" s="1" t="s">
        <v>37</v>
      </c>
      <c r="P4170" s="15" t="n">
        <v>101</v>
      </c>
      <c r="Q4170" s="1" t="s">
        <v>59</v>
      </c>
      <c r="R4170" s="1" t="s">
        <v>136</v>
      </c>
      <c r="S4170" s="15" t="n">
        <v>2110901</v>
      </c>
      <c r="T4170" s="1" t="s">
        <v>137</v>
      </c>
      <c r="U4170" s="17" t="n">
        <v>1500</v>
      </c>
      <c r="W4170" s="17" t="n">
        <v>0</v>
      </c>
      <c r="X4170" s="1" t="s">
        <v>435</v>
      </c>
      <c r="Z4170" s="1" t="str">
        <f aca="false">IF($T4170="","",IFERROR(INDEX('Resumo Grupos'!$AC$3:$AC$200,MATCH($T4170,'Resumo Grupos'!$AB$3:$AB$200,0)),"n/d"))</f>
        <v>Empréstimo</v>
      </c>
      <c r="AA4170" s="1" t="str">
        <f aca="false">IF($T4170="","",IF(COUNTIF('Resumo Grupos'!$AE$3:$AE$40,$T4170)&gt;0,"NAO","SIM"))</f>
        <v>SIM</v>
      </c>
      <c r="AB4170" s="1"/>
      <c r="AC4170" s="1"/>
    </row>
    <row r="4171" customFormat="false" ht="12.75" hidden="false" customHeight="true" outlineLevel="0" collapsed="false">
      <c r="A4171" s="15" t="n">
        <v>3</v>
      </c>
      <c r="B4171" s="16" t="n">
        <v>46294</v>
      </c>
      <c r="C4171" s="16" t="n">
        <v>46306</v>
      </c>
      <c r="D4171" s="15" t="n">
        <v>1613</v>
      </c>
      <c r="E4171" s="1" t="s">
        <v>181</v>
      </c>
      <c r="F4171" s="15" t="n">
        <v>24</v>
      </c>
      <c r="G4171" s="1" t="s">
        <v>47</v>
      </c>
      <c r="H4171" s="15" t="n">
        <v>2110405</v>
      </c>
      <c r="I4171" s="1" t="s">
        <v>35</v>
      </c>
      <c r="J4171" s="15" t="n">
        <v>1780561</v>
      </c>
      <c r="L4171" s="15" t="n">
        <v>16362202</v>
      </c>
      <c r="M4171" s="1" t="s">
        <v>36</v>
      </c>
      <c r="N4171" s="1" t="s">
        <v>37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1423.64</v>
      </c>
      <c r="W4171" s="17" t="n">
        <v>0</v>
      </c>
      <c r="X4171" s="1" t="s">
        <v>3263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0" t="str">
        <f aca="false">IFERROR(INDEX('Mov Entradas (Rel 10497)'!$L:$L,MATCH(AC4171,'Mov Entradas (Rel 10497)'!$I:$I,0)),"nao encontrado")</f>
        <v>nao encontrado</v>
      </c>
      <c r="AC4171" s="0" t="n">
        <v>1363220</v>
      </c>
    </row>
    <row r="4172" customFormat="false" ht="12.75" hidden="false" customHeight="true" outlineLevel="0" collapsed="false">
      <c r="A4172" s="15" t="n">
        <v>3</v>
      </c>
      <c r="B4172" s="16" t="n">
        <v>46291</v>
      </c>
      <c r="C4172" s="16" t="n">
        <v>46306</v>
      </c>
      <c r="D4172" s="15" t="n">
        <v>1625</v>
      </c>
      <c r="E4172" s="1" t="s">
        <v>405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1768295</v>
      </c>
      <c r="L4172" s="15" t="n">
        <v>154603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3543.8</v>
      </c>
      <c r="W4172" s="17" t="n">
        <v>0</v>
      </c>
      <c r="X4172" s="1" t="s">
        <v>3264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  <c r="AB4172" s="0" t="str">
        <f aca="false">IFERROR(INDEX('Mov Entradas (Rel 10497)'!$L:$L,MATCH(AC4172,'Mov Entradas (Rel 10497)'!$I:$I,0)),"nao encontrado")</f>
        <v>TRASEIRO DE BOI L1</v>
      </c>
      <c r="AC4172" s="0" t="n">
        <v>15460</v>
      </c>
    </row>
    <row r="4173" customFormat="false" ht="12.75" hidden="false" customHeight="true" outlineLevel="0" collapsed="false">
      <c r="A4173" s="15" t="n">
        <v>3</v>
      </c>
      <c r="B4173" s="16" t="n">
        <v>46276</v>
      </c>
      <c r="C4173" s="16" t="n">
        <v>46306</v>
      </c>
      <c r="D4173" s="15" t="n">
        <v>32</v>
      </c>
      <c r="E4173" s="1" t="s">
        <v>299</v>
      </c>
      <c r="F4173" s="15" t="n">
        <v>34</v>
      </c>
      <c r="G4173" s="1" t="s">
        <v>34</v>
      </c>
      <c r="H4173" s="15" t="n">
        <v>2110405</v>
      </c>
      <c r="I4173" s="1" t="s">
        <v>35</v>
      </c>
      <c r="J4173" s="15" t="n">
        <v>1083670</v>
      </c>
      <c r="L4173" s="15" t="n">
        <v>170746</v>
      </c>
      <c r="M4173" s="1" t="s">
        <v>104</v>
      </c>
      <c r="N4173" s="1" t="s">
        <v>37</v>
      </c>
      <c r="P4173" s="15" t="n">
        <v>101</v>
      </c>
      <c r="Q4173" s="1" t="s">
        <v>59</v>
      </c>
      <c r="R4173" s="1" t="s">
        <v>300</v>
      </c>
      <c r="S4173" s="15" t="n">
        <v>4220199</v>
      </c>
      <c r="T4173" s="1" t="s">
        <v>301</v>
      </c>
      <c r="U4173" s="17" t="n">
        <v>8059.98</v>
      </c>
      <c r="W4173" s="17" t="n">
        <v>0</v>
      </c>
      <c r="X4173" s="1" t="s">
        <v>3265</v>
      </c>
      <c r="Z4173" s="1" t="str">
        <f aca="false">IF($T4173="","",IFERROR(INDEX('Resumo Grupos'!$AC$3:$AC$200,MATCH($T4173,'Resumo Grupos'!$AB$3:$AB$200,0)),"n/d"))</f>
        <v>Pagamentos outros não operacionais</v>
      </c>
      <c r="AA4173" s="1" t="str">
        <f aca="false">IF($T4173="","",IF(COUNTIF('Resumo Grupos'!$AE$3:$AE$40,$T4173)&gt;0,"NAO","SIM"))</f>
        <v>SIM</v>
      </c>
    </row>
    <row r="4174" customFormat="false" ht="12.75" hidden="false" customHeight="true" outlineLevel="0" collapsed="false">
      <c r="A4174" s="15" t="n">
        <v>3</v>
      </c>
      <c r="B4174" s="16" t="n">
        <v>46279</v>
      </c>
      <c r="C4174" s="16" t="n">
        <v>46307</v>
      </c>
      <c r="D4174" s="15" t="n">
        <v>1706</v>
      </c>
      <c r="E4174" s="1" t="s">
        <v>46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1715548</v>
      </c>
      <c r="L4174" s="15" t="n">
        <v>2075813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747.08</v>
      </c>
      <c r="W4174" s="17" t="n">
        <v>0</v>
      </c>
      <c r="X4174" s="1" t="s">
        <v>3266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 t="str">
        <f aca="false">IFERROR(INDEX('Mov Entradas (Rel 10497)'!$L:$L,MATCH(AC4174,'Mov Entradas (Rel 10497)'!$I:$I,0)),"nao encontrado")</f>
        <v>nao encontrado</v>
      </c>
      <c r="AC4174" s="1" t="n">
        <v>2075581</v>
      </c>
    </row>
    <row r="4175" customFormat="false" ht="12.75" hidden="false" customHeight="true" outlineLevel="0" collapsed="false">
      <c r="A4175" s="15" t="n">
        <v>3</v>
      </c>
      <c r="B4175" s="16" t="n">
        <v>46288</v>
      </c>
      <c r="C4175" s="16" t="n">
        <v>46307</v>
      </c>
      <c r="D4175" s="15" t="n">
        <v>1613</v>
      </c>
      <c r="E4175" s="1" t="s">
        <v>181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1746085</v>
      </c>
      <c r="L4175" s="15" t="n">
        <v>16340603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1041.6</v>
      </c>
      <c r="W4175" s="17" t="n">
        <v>0</v>
      </c>
      <c r="X4175" s="1" t="s">
        <v>3267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COXA E SOBRECOXA KG</v>
      </c>
      <c r="AC4175" s="1" t="n">
        <v>1634060</v>
      </c>
    </row>
    <row r="4176" customFormat="false" ht="12.75" hidden="false" customHeight="true" outlineLevel="0" collapsed="false">
      <c r="A4176" s="15" t="n">
        <v>3</v>
      </c>
      <c r="B4176" s="16" t="n">
        <v>46295</v>
      </c>
      <c r="C4176" s="16" t="n">
        <v>46307</v>
      </c>
      <c r="D4176" s="15" t="n">
        <v>1613</v>
      </c>
      <c r="E4176" s="1" t="s">
        <v>181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1780488</v>
      </c>
      <c r="L4176" s="15" t="n">
        <v>16366552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336.72</v>
      </c>
      <c r="W4176" s="17" t="n">
        <v>0</v>
      </c>
      <c r="X4176" s="1" t="s">
        <v>3268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CARRE SUINO KG</v>
      </c>
      <c r="AC4176" s="1" t="n">
        <v>1636655</v>
      </c>
    </row>
    <row r="4177" customFormat="false" ht="12.75" hidden="false" customHeight="true" outlineLevel="0" collapsed="false">
      <c r="A4177" s="15" t="n">
        <v>3</v>
      </c>
      <c r="B4177" s="16" t="n">
        <v>46276</v>
      </c>
      <c r="C4177" s="16" t="n">
        <v>46307</v>
      </c>
      <c r="D4177" s="15" t="n">
        <v>1636</v>
      </c>
      <c r="E4177" s="1" t="s">
        <v>69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1701886</v>
      </c>
      <c r="L4177" s="15" t="n">
        <v>32534663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1090.04</v>
      </c>
      <c r="W4177" s="17" t="n">
        <v>0</v>
      </c>
      <c r="X4177" s="1" t="s">
        <v>3269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  <c r="AB4177" s="0" t="str">
        <f aca="false">IFERROR(INDEX('Mov Entradas (Rel 10497)'!$L:$L,MATCH(AC4177,'Mov Entradas (Rel 10497)'!$I:$I,0)),"nao encontrado")</f>
        <v>BOL ANIM RICHES40G</v>
      </c>
      <c r="AC4177" s="0" t="n">
        <v>3253466</v>
      </c>
    </row>
    <row r="4178" customFormat="false" ht="12.75" hidden="false" customHeight="true" outlineLevel="0" collapsed="false">
      <c r="A4178" s="15" t="n">
        <v>3</v>
      </c>
      <c r="B4178" s="16" t="n">
        <v>46286</v>
      </c>
      <c r="C4178" s="16" t="n">
        <v>46307</v>
      </c>
      <c r="D4178" s="15" t="n">
        <v>1611</v>
      </c>
      <c r="E4178" s="1" t="s">
        <v>591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1780607</v>
      </c>
      <c r="L4178" s="15" t="n">
        <v>18944215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49</v>
      </c>
      <c r="S4178" s="15" t="n">
        <v>1130101</v>
      </c>
      <c r="T4178" s="1" t="s">
        <v>50</v>
      </c>
      <c r="U4178" s="17" t="n">
        <v>1217.94</v>
      </c>
      <c r="W4178" s="17" t="n">
        <v>0</v>
      </c>
      <c r="X4178" s="1" t="s">
        <v>3270</v>
      </c>
      <c r="Z4178" s="1" t="str">
        <f aca="false">IF($T4178="","",IFERROR(INDEX('Resumo Grupos'!$AC$3:$AC$200,MATCH($T4178,'Resumo Grupos'!$AB$3:$AB$200,0)),"n/d"))</f>
        <v>Mercadoria</v>
      </c>
      <c r="AA4178" s="1" t="str">
        <f aca="false">IF($T4178="","",IF(COUNTIF('Resumo Grupos'!$AE$3:$AE$40,$T4178)&gt;0,"NAO","SIM"))</f>
        <v>SIM</v>
      </c>
      <c r="AB4178" s="1" t="str">
        <f aca="false">IFERROR(INDEX('Mov Entradas (Rel 10497)'!$L:$L,MATCH(AC4178,'Mov Entradas (Rel 10497)'!$I:$I,0)),"nao encontrado")</f>
        <v>nao encontrado</v>
      </c>
      <c r="AC4178" s="1" t="n">
        <v>1801845</v>
      </c>
    </row>
    <row r="4179" customFormat="false" ht="12.75" hidden="false" customHeight="true" outlineLevel="0" collapsed="false">
      <c r="A4179" s="15" t="n">
        <v>3</v>
      </c>
      <c r="B4179" s="16" t="n">
        <v>46258</v>
      </c>
      <c r="C4179" s="16" t="n">
        <v>46307</v>
      </c>
      <c r="D4179" s="15" t="n">
        <v>10012</v>
      </c>
      <c r="E4179" s="1" t="s">
        <v>529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1608876</v>
      </c>
      <c r="L4179" s="15" t="n">
        <v>19672745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49</v>
      </c>
      <c r="S4179" s="15" t="n">
        <v>1130101</v>
      </c>
      <c r="T4179" s="1" t="s">
        <v>50</v>
      </c>
      <c r="U4179" s="17" t="n">
        <v>524.87</v>
      </c>
      <c r="W4179" s="17" t="n">
        <v>0</v>
      </c>
      <c r="X4179" s="1" t="s">
        <v>3271</v>
      </c>
      <c r="Z4179" s="1" t="str">
        <f aca="false">IF($T4179="","",IFERROR(INDEX('Resumo Grupos'!$AC$3:$AC$200,MATCH($T4179,'Resumo Grupos'!$AB$3:$AB$200,0)),"n/d"))</f>
        <v>Mercadoria</v>
      </c>
      <c r="AA4179" s="1" t="str">
        <f aca="false">IF($T4179="","",IF(COUNTIF('Resumo Grupos'!$AE$3:$AE$40,$T4179)&gt;0,"NAO","SIM"))</f>
        <v>SIM</v>
      </c>
      <c r="AB4179" s="0" t="str">
        <f aca="false">IFERROR(INDEX('Mov Entradas (Rel 10497)'!$L:$L,MATCH(AC4179,'Mov Entradas (Rel 10497)'!$I:$I,0)),"nao encontrado")</f>
        <v>SAB PHEBO ODOR90G</v>
      </c>
      <c r="AC4179" s="0" t="n">
        <v>1967274</v>
      </c>
    </row>
    <row r="4180" customFormat="false" ht="12.75" hidden="false" customHeight="true" outlineLevel="0" collapsed="false">
      <c r="A4180" s="15" t="n">
        <v>3</v>
      </c>
      <c r="B4180" s="16" t="n">
        <v>46290</v>
      </c>
      <c r="C4180" s="16" t="n">
        <v>46308</v>
      </c>
      <c r="D4180" s="15" t="n">
        <v>1637</v>
      </c>
      <c r="E4180" s="1" t="s">
        <v>367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1768657</v>
      </c>
      <c r="L4180" s="15" t="n">
        <v>89075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1075.5</v>
      </c>
      <c r="W4180" s="17" t="n">
        <v>0</v>
      </c>
      <c r="X4180" s="1" t="s">
        <v>3272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CERVEJA ITAIPAVA 269ML</v>
      </c>
      <c r="AC4180" s="1" t="n">
        <v>1934098</v>
      </c>
    </row>
    <row r="4181" customFormat="false" ht="12.75" hidden="false" customHeight="true" outlineLevel="0" collapsed="false">
      <c r="A4181" s="15" t="n">
        <v>3</v>
      </c>
      <c r="B4181" s="16" t="n">
        <v>46294</v>
      </c>
      <c r="C4181" s="16" t="n">
        <v>46308</v>
      </c>
      <c r="D4181" s="15" t="n">
        <v>1723</v>
      </c>
      <c r="E4181" s="1" t="s">
        <v>63</v>
      </c>
      <c r="F4181" s="15" t="n">
        <v>24</v>
      </c>
      <c r="G4181" s="1" t="s">
        <v>47</v>
      </c>
      <c r="H4181" s="15" t="n">
        <v>2110405</v>
      </c>
      <c r="I4181" s="1" t="s">
        <v>35</v>
      </c>
      <c r="J4181" s="15" t="n">
        <v>1775085</v>
      </c>
      <c r="L4181" s="15" t="n">
        <v>640572</v>
      </c>
      <c r="M4181" s="1" t="s">
        <v>36</v>
      </c>
      <c r="N4181" s="1" t="s">
        <v>37</v>
      </c>
      <c r="P4181" s="15" t="n">
        <v>167</v>
      </c>
      <c r="Q4181" s="1" t="s">
        <v>45</v>
      </c>
      <c r="R4181" s="1" t="s">
        <v>49</v>
      </c>
      <c r="S4181" s="15" t="n">
        <v>1130101</v>
      </c>
      <c r="T4181" s="1" t="s">
        <v>50</v>
      </c>
      <c r="U4181" s="17" t="n">
        <v>1290.25</v>
      </c>
      <c r="W4181" s="17" t="n">
        <v>0</v>
      </c>
      <c r="X4181" s="1" t="s">
        <v>3273</v>
      </c>
      <c r="Z4181" s="1" t="str">
        <f aca="false">IF($T4181="","",IFERROR(INDEX('Resumo Grupos'!$AC$3:$AC$200,MATCH($T4181,'Resumo Grupos'!$AB$3:$AB$200,0)),"n/d"))</f>
        <v>Mercadoria</v>
      </c>
      <c r="AA4181" s="1" t="str">
        <f aca="false">IF($T4181="","",IF(COUNTIF('Resumo Grupos'!$AE$3:$AE$40,$T4181)&gt;0,"NAO","SIM"))</f>
        <v>SIM</v>
      </c>
      <c r="AB4181" s="0" t="str">
        <f aca="false">IFERROR(INDEX('Mov Entradas (Rel 10497)'!$L:$L,MATCH(AC4181,'Mov Entradas (Rel 10497)'!$I:$I,0)),"nao encontrado")</f>
        <v>TRASEIRO DE BOI L1</v>
      </c>
      <c r="AC4181" s="0" t="n">
        <v>177136</v>
      </c>
    </row>
    <row r="4182" customFormat="false" ht="12.75" hidden="false" customHeight="true" outlineLevel="0" collapsed="false">
      <c r="A4182" s="15" t="n">
        <v>3</v>
      </c>
      <c r="B4182" s="16" t="n">
        <v>46279</v>
      </c>
      <c r="C4182" s="16" t="n">
        <v>46308</v>
      </c>
      <c r="D4182" s="15" t="n">
        <v>1608</v>
      </c>
      <c r="E4182" s="1" t="s">
        <v>65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1701813</v>
      </c>
      <c r="L4182" s="15" t="n">
        <v>17291223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657.93</v>
      </c>
      <c r="W4182" s="17" t="n">
        <v>0</v>
      </c>
      <c r="X4182" s="1" t="s">
        <v>3274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AMENDOIM ELMA 40G</v>
      </c>
      <c r="AC4182" s="1" t="n">
        <v>1729122</v>
      </c>
    </row>
    <row r="4183" customFormat="false" ht="12.75" hidden="false" customHeight="true" outlineLevel="0" collapsed="false">
      <c r="A4183" s="15" t="n">
        <v>3</v>
      </c>
      <c r="B4183" s="16" t="n">
        <v>46286</v>
      </c>
      <c r="C4183" s="16" t="n">
        <v>46308</v>
      </c>
      <c r="D4183" s="15" t="n">
        <v>1608</v>
      </c>
      <c r="E4183" s="1" t="s">
        <v>65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1741393</v>
      </c>
      <c r="L4183" s="15" t="n">
        <v>17334362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49</v>
      </c>
      <c r="S4183" s="15" t="n">
        <v>1130101</v>
      </c>
      <c r="T4183" s="1" t="s">
        <v>50</v>
      </c>
      <c r="U4183" s="17" t="n">
        <v>374.88</v>
      </c>
      <c r="W4183" s="17" t="n">
        <v>0</v>
      </c>
      <c r="X4183" s="1" t="s">
        <v>3275</v>
      </c>
      <c r="Z4183" s="1" t="str">
        <f aca="false">IF($T4183="","",IFERROR(INDEX('Resumo Grupos'!$AC$3:$AC$200,MATCH($T4183,'Resumo Grupos'!$AB$3:$AB$200,0)),"n/d"))</f>
        <v>Mercadoria</v>
      </c>
      <c r="AA4183" s="1" t="str">
        <f aca="false">IF($T4183="","",IF(COUNTIF('Resumo Grupos'!$AE$3:$AE$40,$T4183)&gt;0,"NAO","SIM"))</f>
        <v>SIM</v>
      </c>
      <c r="AB4183" s="0" t="str">
        <f aca="false">IFERROR(INDEX('Mov Entradas (Rel 10497)'!$L:$L,MATCH(AC4183,'Mov Entradas (Rel 10497)'!$I:$I,0)),"nao encontrado")</f>
        <v>SALG CHEETOS ONDA REQUEIJAO 40G</v>
      </c>
      <c r="AC4183" s="0" t="n">
        <v>1733436</v>
      </c>
    </row>
    <row r="4184" customFormat="false" ht="12.75" hidden="false" customHeight="true" outlineLevel="0" collapsed="false">
      <c r="A4184" s="15" t="n">
        <v>3</v>
      </c>
      <c r="B4184" s="16" t="n">
        <v>46293</v>
      </c>
      <c r="C4184" s="16" t="n">
        <v>46308</v>
      </c>
      <c r="D4184" s="15" t="n">
        <v>1626</v>
      </c>
      <c r="E4184" s="1" t="s">
        <v>1045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1773465</v>
      </c>
      <c r="L4184" s="15" t="n">
        <v>3235081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187.59</v>
      </c>
      <c r="W4184" s="17" t="n">
        <v>0</v>
      </c>
      <c r="X4184" s="1" t="s">
        <v>3276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0" t="str">
        <f aca="false">IFERROR(INDEX('Mov Entradas (Rel 10497)'!$L:$L,MATCH(AC4184,'Mov Entradas (Rel 10497)'!$I:$I,0)),"nao encontrado")</f>
        <v>TEKITOS TRAD 300G</v>
      </c>
      <c r="AC4184" s="0" t="n">
        <v>323508</v>
      </c>
    </row>
    <row r="4185" customFormat="false" ht="12.75" hidden="false" customHeight="true" outlineLevel="0" collapsed="false">
      <c r="A4185" s="15" t="n">
        <v>3</v>
      </c>
      <c r="B4185" s="16" t="n">
        <v>46294</v>
      </c>
      <c r="C4185" s="16" t="n">
        <v>46308</v>
      </c>
      <c r="D4185" s="15" t="n">
        <v>1681</v>
      </c>
      <c r="E4185" s="1" t="s">
        <v>1800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1775187</v>
      </c>
      <c r="L4185" s="15" t="n">
        <v>399341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1903.04</v>
      </c>
      <c r="W4185" s="17" t="n">
        <v>0</v>
      </c>
      <c r="X4185" s="1" t="s">
        <v>3277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 t="str">
        <f aca="false">IFERROR(INDEX('Mov Entradas (Rel 10497)'!$L:$L,MATCH(AC4185,'Mov Entradas (Rel 10497)'!$I:$I,0)),"nao encontrado")</f>
        <v>COXA E SOBRECOXA KG</v>
      </c>
      <c r="AC4185" s="1" t="n">
        <v>39934</v>
      </c>
    </row>
    <row r="4186" customFormat="false" ht="12.75" hidden="false" customHeight="true" outlineLevel="0" collapsed="false">
      <c r="A4186" s="15" t="n">
        <v>3</v>
      </c>
      <c r="B4186" s="16" t="n">
        <v>46294</v>
      </c>
      <c r="C4186" s="16" t="n">
        <v>46308</v>
      </c>
      <c r="D4186" s="15" t="n">
        <v>1740</v>
      </c>
      <c r="E4186" s="1" t="s">
        <v>207</v>
      </c>
      <c r="F4186" s="15" t="n">
        <v>24</v>
      </c>
      <c r="G4186" s="1" t="s">
        <v>47</v>
      </c>
      <c r="H4186" s="15" t="n">
        <v>2110405</v>
      </c>
      <c r="I4186" s="1" t="s">
        <v>35</v>
      </c>
      <c r="J4186" s="15" t="n">
        <v>1775016</v>
      </c>
      <c r="L4186" s="15" t="n">
        <v>12756021</v>
      </c>
      <c r="M4186" s="1" t="s">
        <v>36</v>
      </c>
      <c r="N4186" s="1" t="s">
        <v>37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490.59</v>
      </c>
      <c r="W4186" s="17" t="n">
        <v>0</v>
      </c>
      <c r="X4186" s="1" t="s">
        <v>3278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 t="str">
        <f aca="false">IFERROR(INDEX('Mov Entradas (Rel 10497)'!$L:$L,MATCH(AC4186,'Mov Entradas (Rel 10497)'!$I:$I,0)),"nao encontrado")</f>
        <v>LINGUI DE FRANGO KG</v>
      </c>
      <c r="AC4186" s="1" t="n">
        <v>1275602</v>
      </c>
    </row>
    <row r="4187" customFormat="false" ht="12.75" hidden="false" customHeight="true" outlineLevel="0" collapsed="false">
      <c r="A4187" s="15" t="n">
        <v>3</v>
      </c>
      <c r="B4187" s="16" t="n">
        <v>46290</v>
      </c>
      <c r="C4187" s="16" t="n">
        <v>46309</v>
      </c>
      <c r="D4187" s="15" t="n">
        <v>1659</v>
      </c>
      <c r="E4187" s="1" t="s">
        <v>306</v>
      </c>
      <c r="F4187" s="15" t="n">
        <v>24</v>
      </c>
      <c r="G4187" s="1" t="s">
        <v>47</v>
      </c>
      <c r="H4187" s="15" t="n">
        <v>2110405</v>
      </c>
      <c r="I4187" s="1" t="s">
        <v>35</v>
      </c>
      <c r="J4187" s="15" t="n">
        <v>1769346</v>
      </c>
      <c r="L4187" s="15" t="n">
        <v>8990161</v>
      </c>
      <c r="M4187" s="1" t="s">
        <v>36</v>
      </c>
      <c r="N4187" s="1" t="s">
        <v>37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826.44</v>
      </c>
      <c r="W4187" s="17" t="n">
        <v>0</v>
      </c>
      <c r="X4187" s="1" t="s">
        <v>3279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 t="str">
        <f aca="false">IFERROR(INDEX('Mov Entradas (Rel 10497)'!$L:$L,MATCH(AC4187,'Mov Entradas (Rel 10497)'!$I:$I,0)),"nao encontrado")</f>
        <v>COPO DESC COPOBRAS 5</v>
      </c>
      <c r="AC4187" s="1" t="n">
        <v>899016</v>
      </c>
    </row>
    <row r="4188" customFormat="false" ht="12.75" hidden="false" customHeight="true" outlineLevel="0" collapsed="false">
      <c r="A4188" s="15" t="n">
        <v>3</v>
      </c>
      <c r="B4188" s="16" t="n">
        <v>46295</v>
      </c>
      <c r="C4188" s="16" t="n">
        <v>46309</v>
      </c>
      <c r="D4188" s="15" t="n">
        <v>1723</v>
      </c>
      <c r="E4188" s="1" t="s">
        <v>63</v>
      </c>
      <c r="F4188" s="15" t="n">
        <v>24</v>
      </c>
      <c r="G4188" s="1" t="s">
        <v>47</v>
      </c>
      <c r="H4188" s="15" t="n">
        <v>2110405</v>
      </c>
      <c r="I4188" s="1" t="s">
        <v>35</v>
      </c>
      <c r="J4188" s="15" t="n">
        <v>1784176</v>
      </c>
      <c r="L4188" s="15" t="n">
        <v>641861</v>
      </c>
      <c r="M4188" s="1" t="s">
        <v>36</v>
      </c>
      <c r="N4188" s="1" t="s">
        <v>37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3461.75</v>
      </c>
      <c r="W4188" s="17" t="n">
        <v>0</v>
      </c>
      <c r="X4188" s="1" t="s">
        <v>3280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 t="str">
        <f aca="false">IFERROR(INDEX('Mov Entradas (Rel 10497)'!$L:$L,MATCH(AC4188,'Mov Entradas (Rel 10497)'!$I:$I,0)),"nao encontrado")</f>
        <v>TRASEIRO DE BOI L1</v>
      </c>
      <c r="AC4188" s="1" t="n">
        <v>177204</v>
      </c>
    </row>
    <row r="4189" customFormat="false" ht="12.75" hidden="false" customHeight="true" outlineLevel="0" collapsed="false">
      <c r="A4189" s="15" t="n">
        <v>3</v>
      </c>
      <c r="B4189" s="16" t="n">
        <v>46295</v>
      </c>
      <c r="C4189" s="16" t="n">
        <v>46309</v>
      </c>
      <c r="D4189" s="15" t="n">
        <v>794</v>
      </c>
      <c r="E4189" s="1" t="s">
        <v>190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1780471</v>
      </c>
      <c r="L4189" s="15" t="n">
        <v>6461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299.02</v>
      </c>
      <c r="W4189" s="17" t="n">
        <v>0</v>
      </c>
      <c r="X4189" s="1" t="s">
        <v>3281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1" t="str">
        <f aca="false">IFERROR(INDEX('Mov Entradas (Rel 10497)'!$L:$L,MATCH(AC4189,'Mov Entradas (Rel 10497)'!$I:$I,0)),"nao encontrado")</f>
        <v>SACO DINDIN 6CMX25CM</v>
      </c>
      <c r="AC4189" s="1" t="n">
        <v>9093</v>
      </c>
    </row>
    <row r="4190" customFormat="false" ht="12.75" hidden="false" customHeight="true" outlineLevel="0" collapsed="false">
      <c r="A4190" s="15" t="n">
        <v>3</v>
      </c>
      <c r="B4190" s="16" t="n">
        <v>46280</v>
      </c>
      <c r="C4190" s="16" t="n">
        <v>46309</v>
      </c>
      <c r="D4190" s="15" t="n">
        <v>1107</v>
      </c>
      <c r="E4190" s="1" t="s">
        <v>210</v>
      </c>
      <c r="F4190" s="15" t="n">
        <v>24</v>
      </c>
      <c r="G4190" s="1" t="s">
        <v>47</v>
      </c>
      <c r="H4190" s="15" t="n">
        <v>2110405</v>
      </c>
      <c r="I4190" s="1" t="s">
        <v>35</v>
      </c>
      <c r="J4190" s="15" t="n">
        <v>1715760</v>
      </c>
      <c r="L4190" s="15" t="n">
        <v>4609232</v>
      </c>
      <c r="M4190" s="1" t="s">
        <v>36</v>
      </c>
      <c r="N4190" s="1" t="s">
        <v>37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886</v>
      </c>
      <c r="W4190" s="17" t="n">
        <v>0</v>
      </c>
      <c r="X4190" s="1" t="s">
        <v>3282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0" t="str">
        <f aca="false">IFERROR(INDEX('Mov Entradas (Rel 10497)'!$L:$L,MATCH(AC4190,'Mov Entradas (Rel 10497)'!$I:$I,0)),"nao encontrado")</f>
        <v>SCH DOG PEDIGR FIL</v>
      </c>
      <c r="AC4190" s="0" t="n">
        <v>460923</v>
      </c>
    </row>
    <row r="4191" customFormat="false" ht="12.75" hidden="false" customHeight="true" outlineLevel="0" collapsed="false">
      <c r="A4191" s="15" t="n">
        <v>3</v>
      </c>
      <c r="B4191" s="16" t="n">
        <v>46295</v>
      </c>
      <c r="C4191" s="16" t="n">
        <v>46309</v>
      </c>
      <c r="D4191" s="15" t="n">
        <v>1749</v>
      </c>
      <c r="E4191" s="1" t="s">
        <v>336</v>
      </c>
      <c r="F4191" s="15" t="n">
        <v>24</v>
      </c>
      <c r="G4191" s="1" t="s">
        <v>47</v>
      </c>
      <c r="H4191" s="15" t="n">
        <v>2110405</v>
      </c>
      <c r="I4191" s="1" t="s">
        <v>35</v>
      </c>
      <c r="J4191" s="15" t="n">
        <v>1784389</v>
      </c>
      <c r="L4191" s="15" t="n">
        <v>5772</v>
      </c>
      <c r="M4191" s="1" t="s">
        <v>36</v>
      </c>
      <c r="N4191" s="1" t="s">
        <v>37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1313</v>
      </c>
      <c r="W4191" s="17" t="n">
        <v>0</v>
      </c>
      <c r="X4191" s="1" t="s">
        <v>3283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0" t="str">
        <f aca="false">IFERROR(INDEX('Mov Entradas (Rel 10497)'!$L:$L,MATCH(AC4191,'Mov Entradas (Rel 10497)'!$I:$I,0)),"nao encontrado")</f>
        <v>ARROZ BRANCO FACCIO 1KG</v>
      </c>
      <c r="AC4191" s="0" t="n">
        <v>4801</v>
      </c>
    </row>
    <row r="4192" customFormat="false" ht="12.75" hidden="false" customHeight="true" outlineLevel="0" collapsed="false">
      <c r="A4192" s="15" t="n">
        <v>3</v>
      </c>
      <c r="B4192" s="16" t="n">
        <v>46275</v>
      </c>
      <c r="C4192" s="16" t="n">
        <v>46310</v>
      </c>
      <c r="D4192" s="15" t="n">
        <v>1678</v>
      </c>
      <c r="E4192" s="1" t="s">
        <v>229</v>
      </c>
      <c r="F4192" s="15" t="n">
        <v>24</v>
      </c>
      <c r="G4192" s="1" t="s">
        <v>47</v>
      </c>
      <c r="H4192" s="15" t="n">
        <v>2110405</v>
      </c>
      <c r="I4192" s="1" t="s">
        <v>35</v>
      </c>
      <c r="J4192" s="15" t="n">
        <v>1682703</v>
      </c>
      <c r="L4192" s="15" t="n">
        <v>2610373</v>
      </c>
      <c r="M4192" s="1" t="s">
        <v>36</v>
      </c>
      <c r="N4192" s="1" t="s">
        <v>37</v>
      </c>
      <c r="P4192" s="15" t="n">
        <v>167</v>
      </c>
      <c r="Q4192" s="1" t="s">
        <v>45</v>
      </c>
      <c r="R4192" s="1" t="s">
        <v>49</v>
      </c>
      <c r="S4192" s="15" t="n">
        <v>1130101</v>
      </c>
      <c r="T4192" s="1" t="s">
        <v>50</v>
      </c>
      <c r="U4192" s="17" t="n">
        <v>421.73</v>
      </c>
      <c r="W4192" s="17" t="n">
        <v>0</v>
      </c>
      <c r="X4192" s="1" t="s">
        <v>3284</v>
      </c>
      <c r="Z4192" s="1" t="str">
        <f aca="false">IF($T4192="","",IFERROR(INDEX('Resumo Grupos'!$AC$3:$AC$200,MATCH($T4192,'Resumo Grupos'!$AB$3:$AB$200,0)),"n/d"))</f>
        <v>Mercadoria</v>
      </c>
      <c r="AA4192" s="1" t="str">
        <f aca="false">IF($T4192="","",IF(COUNTIF('Resumo Grupos'!$AE$3:$AE$40,$T4192)&gt;0,"NAO","SIM"))</f>
        <v>SIM</v>
      </c>
      <c r="AB4192" s="1" t="str">
        <f aca="false">IFERROR(INDEX('Mov Entradas (Rel 10497)'!$L:$L,MATCH(AC4192,'Mov Entradas (Rel 10497)'!$I:$I,0)),"nao encontrado")</f>
        <v>APAR BARB BIC SENSITIVE AMARELO</v>
      </c>
      <c r="AC4192" s="1" t="n">
        <v>165221</v>
      </c>
    </row>
    <row r="4193" customFormat="false" ht="12.75" hidden="false" customHeight="true" outlineLevel="0" collapsed="false">
      <c r="A4193" s="15" t="n">
        <v>3</v>
      </c>
      <c r="B4193" s="16" t="n">
        <v>46289</v>
      </c>
      <c r="C4193" s="16" t="n">
        <v>46310</v>
      </c>
      <c r="D4193" s="15" t="n">
        <v>1921</v>
      </c>
      <c r="E4193" s="1" t="s">
        <v>308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1754600</v>
      </c>
      <c r="L4193" s="15" t="n">
        <v>214602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419.47</v>
      </c>
      <c r="W4193" s="17" t="n">
        <v>0</v>
      </c>
      <c r="X4193" s="1" t="s">
        <v>3285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0" t="str">
        <f aca="false">IFERROR(INDEX('Mov Entradas (Rel 10497)'!$L:$L,MATCH(AC4193,'Mov Entradas (Rel 10497)'!$I:$I,0)),"nao encontrado")</f>
        <v>COLORAU RAIZ 100G</v>
      </c>
      <c r="AC4193" s="0" t="n">
        <v>21460</v>
      </c>
    </row>
    <row r="4194" customFormat="false" ht="12.75" hidden="false" customHeight="true" outlineLevel="0" collapsed="false">
      <c r="A4194" s="15" t="n">
        <v>3</v>
      </c>
      <c r="B4194" s="16" t="n">
        <v>46281</v>
      </c>
      <c r="C4194" s="16" t="n">
        <v>46310</v>
      </c>
      <c r="D4194" s="15" t="n">
        <v>447</v>
      </c>
      <c r="E4194" s="1" t="s">
        <v>548</v>
      </c>
      <c r="F4194" s="15" t="n">
        <v>24</v>
      </c>
      <c r="G4194" s="1" t="s">
        <v>47</v>
      </c>
      <c r="H4194" s="15" t="n">
        <v>2110405</v>
      </c>
      <c r="I4194" s="1" t="s">
        <v>35</v>
      </c>
      <c r="J4194" s="15" t="n">
        <v>1370645</v>
      </c>
      <c r="L4194" s="15" t="n">
        <v>213881</v>
      </c>
      <c r="M4194" s="1" t="s">
        <v>412</v>
      </c>
      <c r="N4194" s="1" t="s">
        <v>37</v>
      </c>
      <c r="P4194" s="15" t="n">
        <v>101</v>
      </c>
      <c r="Q4194" s="1" t="s">
        <v>59</v>
      </c>
      <c r="R4194" s="1" t="s">
        <v>39</v>
      </c>
      <c r="S4194" s="15" t="n">
        <v>4210315</v>
      </c>
      <c r="T4194" s="1" t="s">
        <v>549</v>
      </c>
      <c r="U4194" s="17" t="n">
        <v>163.16</v>
      </c>
      <c r="W4194" s="17" t="n">
        <v>0</v>
      </c>
      <c r="X4194" s="1" t="s">
        <v>1398</v>
      </c>
      <c r="Z4194" s="1" t="str">
        <f aca="false">IF($T4194="","",IFERROR(INDEX('Resumo Grupos'!$AC$3:$AC$200,MATCH($T4194,'Resumo Grupos'!$AB$3:$AB$200,0)),"n/d"))</f>
        <v>Despesa</v>
      </c>
      <c r="AA4194" s="1" t="str">
        <f aca="false">IF($T4194="","",IF(COUNTIF('Resumo Grupos'!$AE$3:$AE$40,$T4194)&gt;0,"NAO","SIM"))</f>
        <v>SIM</v>
      </c>
    </row>
    <row r="4195" customFormat="false" ht="12.75" hidden="false" customHeight="true" outlineLevel="0" collapsed="false">
      <c r="A4195" s="15" t="n">
        <v>3</v>
      </c>
      <c r="B4195" s="16" t="n">
        <v>46281</v>
      </c>
      <c r="C4195" s="16" t="n">
        <v>46310</v>
      </c>
      <c r="D4195" s="15" t="n">
        <v>1667</v>
      </c>
      <c r="E4195" s="1" t="s">
        <v>1045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1723663</v>
      </c>
      <c r="L4195" s="15" t="n">
        <v>4001773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881</v>
      </c>
      <c r="W4195" s="17" t="n">
        <v>0</v>
      </c>
      <c r="X4195" s="1" t="s">
        <v>3286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1" t="str">
        <f aca="false">IFERROR(INDEX('Mov Entradas (Rel 10497)'!$L:$L,MATCH(AC4195,'Mov Entradas (Rel 10497)'!$I:$I,0)),"nao encontrado")</f>
        <v>MOCOQUINHA 200ML</v>
      </c>
      <c r="AC4195" s="1" t="n">
        <v>400177</v>
      </c>
    </row>
    <row r="4196" customFormat="false" ht="12.75" hidden="false" customHeight="true" outlineLevel="0" collapsed="false">
      <c r="A4196" s="15" t="n">
        <v>3</v>
      </c>
      <c r="B4196" s="16" t="n">
        <v>46294</v>
      </c>
      <c r="C4196" s="16" t="n">
        <v>46310</v>
      </c>
      <c r="D4196" s="15" t="n">
        <v>10075</v>
      </c>
      <c r="E4196" s="1" t="s">
        <v>384</v>
      </c>
      <c r="F4196" s="15" t="n">
        <v>24</v>
      </c>
      <c r="G4196" s="1" t="s">
        <v>47</v>
      </c>
      <c r="H4196" s="15" t="n">
        <v>2110405</v>
      </c>
      <c r="I4196" s="1" t="s">
        <v>35</v>
      </c>
      <c r="J4196" s="15" t="n">
        <v>1783411</v>
      </c>
      <c r="L4196" s="15" t="n">
        <v>41241</v>
      </c>
      <c r="M4196" s="1" t="s">
        <v>36</v>
      </c>
      <c r="N4196" s="1" t="s">
        <v>37</v>
      </c>
      <c r="P4196" s="15" t="n">
        <v>167</v>
      </c>
      <c r="Q4196" s="1" t="s">
        <v>45</v>
      </c>
      <c r="R4196" s="1" t="s">
        <v>49</v>
      </c>
      <c r="S4196" s="15" t="n">
        <v>1130101</v>
      </c>
      <c r="T4196" s="1" t="s">
        <v>50</v>
      </c>
      <c r="U4196" s="17" t="n">
        <v>522.84</v>
      </c>
      <c r="W4196" s="17" t="n">
        <v>0</v>
      </c>
      <c r="X4196" s="1" t="s">
        <v>3287</v>
      </c>
      <c r="Z4196" s="1" t="str">
        <f aca="false">IF($T4196="","",IFERROR(INDEX('Resumo Grupos'!$AC$3:$AC$200,MATCH($T4196,'Resumo Grupos'!$AB$3:$AB$200,0)),"n/d"))</f>
        <v>Mercadoria</v>
      </c>
      <c r="AA4196" s="1" t="str">
        <f aca="false">IF($T4196="","",IF(COUNTIF('Resumo Grupos'!$AE$3:$AE$40,$T4196)&gt;0,"NAO","SIM"))</f>
        <v>SIM</v>
      </c>
      <c r="AB4196" s="1" t="str">
        <f aca="false">IFERROR(INDEX('Mov Entradas (Rel 10497)'!$L:$L,MATCH(AC4196,'Mov Entradas (Rel 10497)'!$I:$I,0)),"nao encontrado")</f>
        <v>PO DESCOLO LIGHTNER</v>
      </c>
      <c r="AC4196" s="1" t="n">
        <v>5351</v>
      </c>
    </row>
    <row r="4197" customFormat="false" ht="12.75" hidden="false" customHeight="true" outlineLevel="0" collapsed="false">
      <c r="A4197" s="15" t="n">
        <v>3</v>
      </c>
      <c r="B4197" s="16" t="n">
        <v>46274</v>
      </c>
      <c r="C4197" s="16" t="n">
        <v>46310</v>
      </c>
      <c r="D4197" s="15" t="n">
        <v>666</v>
      </c>
      <c r="E4197" s="1" t="s">
        <v>479</v>
      </c>
      <c r="F4197" s="15" t="n">
        <v>24</v>
      </c>
      <c r="G4197" s="1" t="s">
        <v>47</v>
      </c>
      <c r="H4197" s="15" t="n">
        <v>2110405</v>
      </c>
      <c r="I4197" s="1" t="s">
        <v>35</v>
      </c>
      <c r="J4197" s="15" t="n">
        <v>1682905</v>
      </c>
      <c r="L4197" s="15" t="n">
        <v>82154</v>
      </c>
      <c r="M4197" s="1" t="s">
        <v>36</v>
      </c>
      <c r="N4197" s="1" t="s">
        <v>37</v>
      </c>
      <c r="P4197" s="15" t="n">
        <v>167</v>
      </c>
      <c r="Q4197" s="1" t="s">
        <v>45</v>
      </c>
      <c r="R4197" s="1" t="s">
        <v>49</v>
      </c>
      <c r="S4197" s="15" t="n">
        <v>1130101</v>
      </c>
      <c r="T4197" s="1" t="s">
        <v>50</v>
      </c>
      <c r="U4197" s="17" t="n">
        <v>566.93</v>
      </c>
      <c r="W4197" s="17" t="n">
        <v>0</v>
      </c>
      <c r="X4197" s="1" t="s">
        <v>3288</v>
      </c>
      <c r="Z4197" s="1" t="str">
        <f aca="false">IF($T4197="","",IFERROR(INDEX('Resumo Grupos'!$AC$3:$AC$200,MATCH($T4197,'Resumo Grupos'!$AB$3:$AB$200,0)),"n/d"))</f>
        <v>Mercadoria</v>
      </c>
      <c r="AA4197" s="1" t="str">
        <f aca="false">IF($T4197="","",IF(COUNTIF('Resumo Grupos'!$AE$3:$AE$40,$T4197)&gt;0,"NAO","SIM"))</f>
        <v>SIM</v>
      </c>
      <c r="AB4197" s="1" t="str">
        <f aca="false">IFERROR(INDEX('Mov Entradas (Rel 10497)'!$L:$L,MATCH(AC4197,'Mov Entradas (Rel 10497)'!$I:$I,0)),"nao encontrado")</f>
        <v>RACAO SABOR CAT KG</v>
      </c>
      <c r="AC4197" s="1" t="n">
        <v>8215</v>
      </c>
    </row>
    <row r="4198" customFormat="false" ht="12.75" hidden="false" customHeight="true" outlineLevel="0" collapsed="false">
      <c r="A4198" s="15" t="n">
        <v>3</v>
      </c>
      <c r="B4198" s="16" t="n">
        <v>46274</v>
      </c>
      <c r="C4198" s="16" t="n">
        <v>46310</v>
      </c>
      <c r="D4198" s="15" t="n">
        <v>1107</v>
      </c>
      <c r="E4198" s="1" t="s">
        <v>210</v>
      </c>
      <c r="F4198" s="15" t="n">
        <v>24</v>
      </c>
      <c r="G4198" s="1" t="s">
        <v>47</v>
      </c>
      <c r="H4198" s="15" t="n">
        <v>2110405</v>
      </c>
      <c r="I4198" s="1" t="s">
        <v>35</v>
      </c>
      <c r="J4198" s="15" t="n">
        <v>1682952</v>
      </c>
      <c r="L4198" s="15" t="n">
        <v>4547823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49</v>
      </c>
      <c r="S4198" s="15" t="n">
        <v>1130101</v>
      </c>
      <c r="T4198" s="1" t="s">
        <v>50</v>
      </c>
      <c r="U4198" s="17" t="n">
        <v>800.88</v>
      </c>
      <c r="W4198" s="17" t="n">
        <v>0</v>
      </c>
      <c r="X4198" s="1" t="s">
        <v>3289</v>
      </c>
      <c r="Z4198" s="1" t="str">
        <f aca="false">IF($T4198="","",IFERROR(INDEX('Resumo Grupos'!$AC$3:$AC$200,MATCH($T4198,'Resumo Grupos'!$AB$3:$AB$200,0)),"n/d"))</f>
        <v>Mercadoria</v>
      </c>
      <c r="AA4198" s="1" t="str">
        <f aca="false">IF($T4198="","",IF(COUNTIF('Resumo Grupos'!$AE$3:$AE$40,$T4198)&gt;0,"NAO","SIM"))</f>
        <v>SIM</v>
      </c>
      <c r="AB4198" s="1" t="str">
        <f aca="false">IFERROR(INDEX('Mov Entradas (Rel 10497)'!$L:$L,MATCH(AC4198,'Mov Entradas (Rel 10497)'!$I:$I,0)),"nao encontrado")</f>
        <v>BOLINHO MORANGO 7308</v>
      </c>
      <c r="AC4198" s="1" t="n">
        <v>454782</v>
      </c>
    </row>
    <row r="4199" customFormat="false" ht="12.75" hidden="false" customHeight="true" outlineLevel="0" collapsed="false">
      <c r="A4199" s="15" t="n">
        <v>3</v>
      </c>
      <c r="B4199" s="16" t="n">
        <v>46097</v>
      </c>
      <c r="C4199" s="16" t="n">
        <v>46310</v>
      </c>
      <c r="D4199" s="15" t="n">
        <v>1867</v>
      </c>
      <c r="E4199" s="1" t="s">
        <v>556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809440</v>
      </c>
      <c r="L4199" s="15" t="n">
        <v>777006512</v>
      </c>
      <c r="M4199" s="1" t="s">
        <v>1530</v>
      </c>
      <c r="N4199" s="1" t="s">
        <v>37</v>
      </c>
      <c r="P4199" s="15" t="n">
        <v>101</v>
      </c>
      <c r="Q4199" s="1" t="s">
        <v>59</v>
      </c>
      <c r="R4199" s="1" t="s">
        <v>557</v>
      </c>
      <c r="S4199" s="15" t="n">
        <v>4210401</v>
      </c>
      <c r="T4199" s="1" t="s">
        <v>558</v>
      </c>
      <c r="U4199" s="17" t="n">
        <v>225.2</v>
      </c>
      <c r="W4199" s="17" t="n">
        <v>0</v>
      </c>
      <c r="X4199" s="1" t="s">
        <v>3290</v>
      </c>
      <c r="Z4199" s="1" t="str">
        <f aca="false">IF($T4199="","",IFERROR(INDEX('Resumo Grupos'!$AC$3:$AC$200,MATCH($T4199,'Resumo Grupos'!$AB$3:$AB$200,0)),"n/d"))</f>
        <v>Impostos</v>
      </c>
      <c r="AA4199" s="1" t="str">
        <f aca="false">IF($T4199="","",IF(COUNTIF('Resumo Grupos'!$AE$3:$AE$40,$T4199)&gt;0,"NAO","SIM"))</f>
        <v>SIM</v>
      </c>
    </row>
    <row r="4200" customFormat="false" ht="12.75" hidden="false" customHeight="true" outlineLevel="0" collapsed="false">
      <c r="A4200" s="15" t="n">
        <v>3</v>
      </c>
      <c r="B4200" s="16" t="n">
        <v>46295</v>
      </c>
      <c r="C4200" s="16" t="n">
        <v>46310</v>
      </c>
      <c r="D4200" s="15" t="n">
        <v>1666</v>
      </c>
      <c r="E4200" s="1" t="s">
        <v>297</v>
      </c>
      <c r="F4200" s="15" t="n">
        <v>24</v>
      </c>
      <c r="G4200" s="1" t="s">
        <v>47</v>
      </c>
      <c r="H4200" s="15" t="n">
        <v>2110405</v>
      </c>
      <c r="I4200" s="1" t="s">
        <v>35</v>
      </c>
      <c r="J4200" s="15" t="n">
        <v>1784434</v>
      </c>
      <c r="L4200" s="15" t="n">
        <v>5757261</v>
      </c>
      <c r="M4200" s="1" t="s">
        <v>36</v>
      </c>
      <c r="N4200" s="1" t="s">
        <v>37</v>
      </c>
      <c r="P4200" s="15" t="n">
        <v>167</v>
      </c>
      <c r="Q4200" s="1" t="s">
        <v>45</v>
      </c>
      <c r="R4200" s="1" t="s">
        <v>49</v>
      </c>
      <c r="S4200" s="15" t="n">
        <v>1130101</v>
      </c>
      <c r="T4200" s="1" t="s">
        <v>50</v>
      </c>
      <c r="U4200" s="17" t="n">
        <v>2540.71</v>
      </c>
      <c r="W4200" s="17" t="n">
        <v>0</v>
      </c>
      <c r="X4200" s="1" t="s">
        <v>3291</v>
      </c>
      <c r="Z4200" s="1" t="str">
        <f aca="false">IF($T4200="","",IFERROR(INDEX('Resumo Grupos'!$AC$3:$AC$200,MATCH($T4200,'Resumo Grupos'!$AB$3:$AB$200,0)),"n/d"))</f>
        <v>Mercadoria</v>
      </c>
      <c r="AA4200" s="1" t="str">
        <f aca="false">IF($T4200="","",IF(COUNTIF('Resumo Grupos'!$AE$3:$AE$40,$T4200)&gt;0,"NAO","SIM"))</f>
        <v>SIM</v>
      </c>
      <c r="AB4200" s="1" t="str">
        <f aca="false">IFERROR(INDEX('Mov Entradas (Rel 10497)'!$L:$L,MATCH(AC4200,'Mov Entradas (Rel 10497)'!$I:$I,0)),"nao encontrado")</f>
        <v>nao encontrado</v>
      </c>
      <c r="AC4200" s="1" t="n">
        <v>575726</v>
      </c>
    </row>
    <row r="4201" customFormat="false" ht="12.75" hidden="false" customHeight="true" outlineLevel="0" collapsed="false">
      <c r="A4201" s="15" t="n">
        <v>3</v>
      </c>
      <c r="B4201" s="16" t="n">
        <v>46231</v>
      </c>
      <c r="C4201" s="16" t="n">
        <v>46310</v>
      </c>
      <c r="D4201" s="15" t="n">
        <v>1893</v>
      </c>
      <c r="E4201" s="1" t="s">
        <v>571</v>
      </c>
      <c r="F4201" s="15" t="n">
        <v>34</v>
      </c>
      <c r="G4201" s="1" t="s">
        <v>34</v>
      </c>
      <c r="H4201" s="15" t="n">
        <v>2110405</v>
      </c>
      <c r="I4201" s="1" t="s">
        <v>35</v>
      </c>
      <c r="J4201" s="15" t="n">
        <v>1464910</v>
      </c>
      <c r="L4201" s="15" t="n">
        <v>227905</v>
      </c>
      <c r="M4201" s="1" t="s">
        <v>339</v>
      </c>
      <c r="N4201" s="1" t="s">
        <v>37</v>
      </c>
      <c r="P4201" s="15" t="n">
        <v>101</v>
      </c>
      <c r="Q4201" s="1" t="s">
        <v>59</v>
      </c>
      <c r="R4201" s="1" t="s">
        <v>39</v>
      </c>
      <c r="S4201" s="15" t="n">
        <v>4210315</v>
      </c>
      <c r="T4201" s="1" t="s">
        <v>549</v>
      </c>
      <c r="U4201" s="17" t="n">
        <v>177.65</v>
      </c>
      <c r="W4201" s="17" t="n">
        <v>0</v>
      </c>
      <c r="X4201" s="1" t="s">
        <v>2140</v>
      </c>
      <c r="Z4201" s="1" t="str">
        <f aca="false">IF($T4201="","",IFERROR(INDEX('Resumo Grupos'!$AC$3:$AC$200,MATCH($T4201,'Resumo Grupos'!$AB$3:$AB$200,0)),"n/d"))</f>
        <v>Despesa</v>
      </c>
      <c r="AA4201" s="1" t="str">
        <f aca="false">IF($T4201="","",IF(COUNTIF('Resumo Grupos'!$AE$3:$AE$40,$T4201)&gt;0,"NAO","SIM"))</f>
        <v>SIM</v>
      </c>
      <c r="AB4201" s="1"/>
      <c r="AC4201" s="1"/>
    </row>
    <row r="4202" customFormat="false" ht="12.75" hidden="false" customHeight="true" outlineLevel="0" collapsed="false">
      <c r="A4202" s="15" t="n">
        <v>3</v>
      </c>
      <c r="B4202" s="16" t="n">
        <v>46297</v>
      </c>
      <c r="C4202" s="16" t="n">
        <v>46311</v>
      </c>
      <c r="D4202" s="15" t="n">
        <v>1723</v>
      </c>
      <c r="E4202" s="1" t="s">
        <v>63</v>
      </c>
      <c r="F4202" s="15" t="n">
        <v>24</v>
      </c>
      <c r="G4202" s="1" t="s">
        <v>47</v>
      </c>
      <c r="H4202" s="15" t="n">
        <v>2110405</v>
      </c>
      <c r="I4202" s="1" t="s">
        <v>35</v>
      </c>
      <c r="J4202" s="15" t="n">
        <v>1793614</v>
      </c>
      <c r="L4202" s="15" t="n">
        <v>64424</v>
      </c>
      <c r="M4202" s="1" t="s">
        <v>36</v>
      </c>
      <c r="N4202" s="1" t="s">
        <v>37</v>
      </c>
      <c r="P4202" s="15" t="n">
        <v>167</v>
      </c>
      <c r="Q4202" s="1" t="s">
        <v>45</v>
      </c>
      <c r="R4202" s="1" t="s">
        <v>49</v>
      </c>
      <c r="S4202" s="15" t="n">
        <v>1130101</v>
      </c>
      <c r="T4202" s="1" t="s">
        <v>50</v>
      </c>
      <c r="U4202" s="17" t="n">
        <v>4803.5</v>
      </c>
      <c r="W4202" s="17" t="n">
        <v>0</v>
      </c>
      <c r="X4202" s="1" t="s">
        <v>3292</v>
      </c>
      <c r="Z4202" s="1" t="str">
        <f aca="false">IF($T4202="","",IFERROR(INDEX('Resumo Grupos'!$AC$3:$AC$200,MATCH($T4202,'Resumo Grupos'!$AB$3:$AB$200,0)),"n/d"))</f>
        <v>Mercadoria</v>
      </c>
      <c r="AA4202" s="1" t="str">
        <f aca="false">IF($T4202="","",IF(COUNTIF('Resumo Grupos'!$AE$3:$AE$40,$T4202)&gt;0,"NAO","SIM"))</f>
        <v>SIM</v>
      </c>
      <c r="AB4202" s="1" t="str">
        <f aca="false">IFERROR(INDEX('Mov Entradas (Rel 10497)'!$L:$L,MATCH(AC4202,'Mov Entradas (Rel 10497)'!$I:$I,0)),"nao encontrado")</f>
        <v>TRASEIRO DE BOI L1</v>
      </c>
      <c r="AC4202" s="1" t="n">
        <v>177331</v>
      </c>
    </row>
    <row r="4203" customFormat="false" ht="12.75" hidden="false" customHeight="true" outlineLevel="0" collapsed="false">
      <c r="A4203" s="15" t="n">
        <v>3</v>
      </c>
      <c r="B4203" s="16" t="n">
        <v>46295</v>
      </c>
      <c r="C4203" s="16" t="n">
        <v>46311</v>
      </c>
      <c r="D4203" s="15" t="n">
        <v>1608</v>
      </c>
      <c r="E4203" s="1" t="s">
        <v>65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1793515</v>
      </c>
      <c r="L4203" s="15" t="n">
        <v>17414641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607.76</v>
      </c>
      <c r="W4203" s="17" t="n">
        <v>0</v>
      </c>
      <c r="X4203" s="1" t="s">
        <v>3293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  <c r="AB4203" s="0" t="str">
        <f aca="false">IFERROR(INDEX('Mov Entradas (Rel 10497)'!$L:$L,MATCH(AC4203,'Mov Entradas (Rel 10497)'!$I:$I,0)),"nao encontrado")</f>
        <v>TODDYNHO CHOCOLATE</v>
      </c>
      <c r="AC4203" s="0" t="n">
        <v>1741464</v>
      </c>
    </row>
    <row r="4204" customFormat="false" ht="12.75" hidden="false" customHeight="true" outlineLevel="0" collapsed="false">
      <c r="A4204" s="15" t="n">
        <v>3</v>
      </c>
      <c r="B4204" s="16" t="n">
        <v>46282</v>
      </c>
      <c r="C4204" s="16" t="n">
        <v>46311</v>
      </c>
      <c r="D4204" s="15" t="n">
        <v>1616</v>
      </c>
      <c r="E4204" s="1" t="s">
        <v>889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1723977</v>
      </c>
      <c r="L4204" s="15" t="n">
        <v>6595283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604.07</v>
      </c>
      <c r="W4204" s="17" t="n">
        <v>0</v>
      </c>
      <c r="X4204" s="1" t="s">
        <v>3294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1" t="str">
        <f aca="false">IFERROR(INDEX('Mov Entradas (Rel 10497)'!$L:$L,MATCH(AC4204,'Mov Entradas (Rel 10497)'!$I:$I,0)),"nao encontrado")</f>
        <v>ESPONJA BRILHUS 1UNI</v>
      </c>
      <c r="AC4204" s="1" t="n">
        <v>659528</v>
      </c>
    </row>
    <row r="4205" customFormat="false" ht="12.75" hidden="false" customHeight="true" outlineLevel="0" collapsed="false">
      <c r="A4205" s="15" t="n">
        <v>3</v>
      </c>
      <c r="B4205" s="16" t="n">
        <v>46297</v>
      </c>
      <c r="C4205" s="16" t="n">
        <v>46311</v>
      </c>
      <c r="D4205" s="15" t="n">
        <v>1815</v>
      </c>
      <c r="E4205" s="1" t="s">
        <v>79</v>
      </c>
      <c r="F4205" s="15" t="n">
        <v>24</v>
      </c>
      <c r="G4205" s="1" t="s">
        <v>47</v>
      </c>
      <c r="H4205" s="15" t="n">
        <v>2110405</v>
      </c>
      <c r="I4205" s="1" t="s">
        <v>35</v>
      </c>
      <c r="J4205" s="15" t="n">
        <v>1793481</v>
      </c>
      <c r="L4205" s="15" t="n">
        <v>4712101</v>
      </c>
      <c r="M4205" s="1" t="s">
        <v>36</v>
      </c>
      <c r="N4205" s="1" t="s">
        <v>37</v>
      </c>
      <c r="P4205" s="15" t="n">
        <v>167</v>
      </c>
      <c r="Q4205" s="1" t="s">
        <v>45</v>
      </c>
      <c r="R4205" s="1" t="s">
        <v>49</v>
      </c>
      <c r="S4205" s="15" t="n">
        <v>1130101</v>
      </c>
      <c r="T4205" s="1" t="s">
        <v>50</v>
      </c>
      <c r="U4205" s="17" t="n">
        <v>637.46</v>
      </c>
      <c r="W4205" s="17" t="n">
        <v>0</v>
      </c>
      <c r="X4205" s="1" t="s">
        <v>3295</v>
      </c>
      <c r="Z4205" s="1" t="str">
        <f aca="false">IF($T4205="","",IFERROR(INDEX('Resumo Grupos'!$AC$3:$AC$200,MATCH($T4205,'Resumo Grupos'!$AB$3:$AB$200,0)),"n/d"))</f>
        <v>Mercadoria</v>
      </c>
      <c r="AA4205" s="1" t="str">
        <f aca="false">IF($T4205="","",IF(COUNTIF('Resumo Grupos'!$AE$3:$AE$40,$T4205)&gt;0,"NAO","SIM"))</f>
        <v>SIM</v>
      </c>
      <c r="AB4205" s="1" t="str">
        <f aca="false">IFERROR(INDEX('Mov Entradas (Rel 10497)'!$L:$L,MATCH(AC4205,'Mov Entradas (Rel 10497)'!$I:$I,0)),"nao encontrado")</f>
        <v>FIGADO BOVINO KG</v>
      </c>
      <c r="AC4205" s="1" t="n">
        <v>405931</v>
      </c>
    </row>
    <row r="4206" customFormat="false" ht="12.75" hidden="false" customHeight="true" outlineLevel="0" collapsed="false">
      <c r="A4206" s="15" t="n">
        <v>3</v>
      </c>
      <c r="B4206" s="16" t="n">
        <v>46281</v>
      </c>
      <c r="C4206" s="16" t="n">
        <v>46311</v>
      </c>
      <c r="D4206" s="15" t="n">
        <v>1699</v>
      </c>
      <c r="E4206" s="1" t="s">
        <v>88</v>
      </c>
      <c r="F4206" s="15" t="n">
        <v>24</v>
      </c>
      <c r="G4206" s="1" t="s">
        <v>47</v>
      </c>
      <c r="H4206" s="15" t="n">
        <v>2110405</v>
      </c>
      <c r="I4206" s="1" t="s">
        <v>35</v>
      </c>
      <c r="J4206" s="15" t="n">
        <v>1715983</v>
      </c>
      <c r="L4206" s="15" t="n">
        <v>3144783</v>
      </c>
      <c r="M4206" s="1" t="s">
        <v>36</v>
      </c>
      <c r="N4206" s="1" t="s">
        <v>37</v>
      </c>
      <c r="P4206" s="15" t="n">
        <v>167</v>
      </c>
      <c r="Q4206" s="1" t="s">
        <v>45</v>
      </c>
      <c r="R4206" s="1" t="s">
        <v>49</v>
      </c>
      <c r="S4206" s="15" t="n">
        <v>1130101</v>
      </c>
      <c r="T4206" s="1" t="s">
        <v>50</v>
      </c>
      <c r="U4206" s="17" t="n">
        <v>626.76</v>
      </c>
      <c r="W4206" s="17" t="n">
        <v>0</v>
      </c>
      <c r="X4206" s="1" t="s">
        <v>3296</v>
      </c>
      <c r="Z4206" s="1" t="str">
        <f aca="false">IF($T4206="","",IFERROR(INDEX('Resumo Grupos'!$AC$3:$AC$200,MATCH($T4206,'Resumo Grupos'!$AB$3:$AB$200,0)),"n/d"))</f>
        <v>Mercadoria</v>
      </c>
      <c r="AA4206" s="1" t="str">
        <f aca="false">IF($T4206="","",IF(COUNTIF('Resumo Grupos'!$AE$3:$AE$40,$T4206)&gt;0,"NAO","SIM"))</f>
        <v>SIM</v>
      </c>
      <c r="AB4206" s="1" t="str">
        <f aca="false">IFERROR(INDEX('Mov Entradas (Rel 10497)'!$L:$L,MATCH(AC4206,'Mov Entradas (Rel 10497)'!$I:$I,0)),"nao encontrado")</f>
        <v>SUCO JANDAIA GOIABA 500ML</v>
      </c>
      <c r="AC4206" s="1" t="n">
        <v>314478</v>
      </c>
    </row>
    <row r="4207" customFormat="false" ht="12.75" hidden="false" customHeight="true" outlineLevel="0" collapsed="false">
      <c r="A4207" s="15" t="n">
        <v>3</v>
      </c>
      <c r="B4207" s="16" t="n">
        <v>46281</v>
      </c>
      <c r="C4207" s="16" t="n">
        <v>46311</v>
      </c>
      <c r="D4207" s="15" t="n">
        <v>10017</v>
      </c>
      <c r="E4207" s="1" t="s">
        <v>432</v>
      </c>
      <c r="F4207" s="15" t="n">
        <v>24</v>
      </c>
      <c r="G4207" s="1" t="s">
        <v>47</v>
      </c>
      <c r="H4207" s="15" t="n">
        <v>2110405</v>
      </c>
      <c r="I4207" s="1" t="s">
        <v>35</v>
      </c>
      <c r="J4207" s="15" t="n">
        <v>1735448</v>
      </c>
      <c r="L4207" s="15" t="n">
        <v>1966322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943.79</v>
      </c>
      <c r="W4207" s="17" t="n">
        <v>0</v>
      </c>
      <c r="X4207" s="1" t="s">
        <v>3297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1" t="str">
        <f aca="false">IFERROR(INDEX('Mov Entradas (Rel 10497)'!$L:$L,MATCH(AC4207,'Mov Entradas (Rel 10497)'!$I:$I,0)),"nao encontrado")</f>
        <v>DETE LIMP ECONO 500M</v>
      </c>
      <c r="AC4207" s="1" t="n">
        <v>196632</v>
      </c>
    </row>
    <row r="4208" customFormat="false" ht="12.75" hidden="false" customHeight="true" outlineLevel="0" collapsed="false">
      <c r="A4208" s="15" t="n">
        <v>3</v>
      </c>
      <c r="B4208" s="16" t="n">
        <v>46283</v>
      </c>
      <c r="C4208" s="16" t="n">
        <v>46311</v>
      </c>
      <c r="D4208" s="15" t="n">
        <v>1624</v>
      </c>
      <c r="E4208" s="1" t="s">
        <v>274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1736254</v>
      </c>
      <c r="L4208" s="15" t="n">
        <v>6746642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650.07</v>
      </c>
      <c r="W4208" s="17" t="n">
        <v>0</v>
      </c>
      <c r="X4208" s="1" t="s">
        <v>3298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LEPECID BR SPRAY 475</v>
      </c>
      <c r="AC4208" s="1" t="n">
        <v>674664</v>
      </c>
    </row>
    <row r="4209" customFormat="false" ht="12.75" hidden="false" customHeight="true" outlineLevel="0" collapsed="false">
      <c r="A4209" s="15" t="n">
        <v>3</v>
      </c>
      <c r="B4209" s="16" t="n">
        <v>46293</v>
      </c>
      <c r="C4209" s="16" t="n">
        <v>46311</v>
      </c>
      <c r="D4209" s="15" t="n">
        <v>1136</v>
      </c>
      <c r="E4209" s="1" t="s">
        <v>921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1784382</v>
      </c>
      <c r="L4209" s="15" t="n">
        <v>569861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534.24</v>
      </c>
      <c r="W4209" s="17" t="n">
        <v>0</v>
      </c>
      <c r="X4209" s="1" t="s">
        <v>3299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0" t="str">
        <f aca="false">IFERROR(INDEX('Mov Entradas (Rel 10497)'!$L:$L,MATCH(AC4209,'Mov Entradas (Rel 10497)'!$I:$I,0)),"nao encontrado")</f>
        <v>KRO QUEIJO 100G</v>
      </c>
      <c r="AC4209" s="0" t="n">
        <v>56986</v>
      </c>
    </row>
    <row r="4210" customFormat="false" ht="12.75" hidden="false" customHeight="true" outlineLevel="0" collapsed="false">
      <c r="A4210" s="15" t="n">
        <v>3</v>
      </c>
      <c r="B4210" s="16" t="n">
        <v>46273</v>
      </c>
      <c r="C4210" s="16" t="n">
        <v>46312</v>
      </c>
      <c r="D4210" s="15" t="n">
        <v>1974</v>
      </c>
      <c r="E4210" s="1" t="s">
        <v>3300</v>
      </c>
      <c r="F4210" s="15" t="n">
        <v>60</v>
      </c>
      <c r="G4210" s="1" t="s">
        <v>2155</v>
      </c>
      <c r="H4210" s="15" t="n">
        <v>2110405</v>
      </c>
      <c r="I4210" s="1" t="s">
        <v>35</v>
      </c>
      <c r="J4210" s="15" t="n">
        <v>1682092</v>
      </c>
      <c r="L4210" s="15" t="n">
        <v>14055</v>
      </c>
      <c r="M4210" s="1" t="s">
        <v>36</v>
      </c>
      <c r="N4210" s="1" t="s">
        <v>37</v>
      </c>
      <c r="P4210" s="15" t="n">
        <v>129</v>
      </c>
      <c r="Q4210" s="1" t="s">
        <v>83</v>
      </c>
      <c r="R4210" s="1" t="s">
        <v>105</v>
      </c>
      <c r="S4210" s="15" t="n">
        <v>4210209</v>
      </c>
      <c r="T4210" s="1" t="s">
        <v>414</v>
      </c>
      <c r="U4210" s="17" t="n">
        <v>500.02</v>
      </c>
      <c r="W4210" s="17" t="n">
        <v>0</v>
      </c>
      <c r="X4210" s="1" t="s">
        <v>3301</v>
      </c>
      <c r="Z4210" s="1" t="str">
        <f aca="false">IF($T4210="","",IFERROR(INDEX('Resumo Grupos'!$AC$3:$AC$200,MATCH($T4210,'Resumo Grupos'!$AB$3:$AB$200,0)),"n/d"))</f>
        <v>Despesa</v>
      </c>
      <c r="AA4210" s="1" t="str">
        <f aca="false">IF($T4210="","",IF(COUNTIF('Resumo Grupos'!$AE$3:$AE$40,$T4210)&gt;0,"NAO","SIM"))</f>
        <v>SIM</v>
      </c>
    </row>
    <row r="4211" customFormat="false" ht="12.75" hidden="false" customHeight="true" outlineLevel="0" collapsed="false">
      <c r="A4211" s="15" t="n">
        <v>3</v>
      </c>
      <c r="B4211" s="16" t="n">
        <v>46291</v>
      </c>
      <c r="C4211" s="16" t="n">
        <v>46312</v>
      </c>
      <c r="D4211" s="15" t="n">
        <v>1695</v>
      </c>
      <c r="E4211" s="1" t="s">
        <v>312</v>
      </c>
      <c r="F4211" s="15" t="n">
        <v>24</v>
      </c>
      <c r="G4211" s="1" t="s">
        <v>47</v>
      </c>
      <c r="H4211" s="15" t="n">
        <v>2110405</v>
      </c>
      <c r="I4211" s="1" t="s">
        <v>35</v>
      </c>
      <c r="J4211" s="15" t="n">
        <v>1759797</v>
      </c>
      <c r="L4211" s="15" t="n">
        <v>207813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906.94</v>
      </c>
      <c r="W4211" s="17" t="n">
        <v>0</v>
      </c>
      <c r="X4211" s="1" t="s">
        <v>3302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</row>
    <row r="4212" customFormat="false" ht="12.75" hidden="false" customHeight="true" outlineLevel="0" collapsed="false">
      <c r="A4212" s="15" t="n">
        <v>3</v>
      </c>
      <c r="B4212" s="16" t="n">
        <v>46298</v>
      </c>
      <c r="C4212" s="16" t="n">
        <v>46312</v>
      </c>
      <c r="D4212" s="15" t="n">
        <v>1695</v>
      </c>
      <c r="E4212" s="1" t="s">
        <v>312</v>
      </c>
      <c r="F4212" s="15" t="n">
        <v>24</v>
      </c>
      <c r="G4212" s="1" t="s">
        <v>47</v>
      </c>
      <c r="H4212" s="15" t="n">
        <v>2110405</v>
      </c>
      <c r="I4212" s="1" t="s">
        <v>35</v>
      </c>
      <c r="J4212" s="15" t="n">
        <v>1796367</v>
      </c>
      <c r="L4212" s="15" t="n">
        <v>209302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885.19</v>
      </c>
      <c r="W4212" s="17" t="n">
        <v>0</v>
      </c>
      <c r="X4212" s="1" t="s">
        <v>3303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  <c r="AB4212" s="0" t="str">
        <f aca="false">IFERROR(INDEX('Mov Entradas (Rel 10497)'!$L:$L,MATCH(AC4212,'Mov Entradas (Rel 10497)'!$I:$I,0)),"nao encontrado")</f>
        <v>AGUA SANITARIA ECONOMICA 1LT</v>
      </c>
      <c r="AC4212" s="0" t="n">
        <v>20930</v>
      </c>
    </row>
    <row r="4213" customFormat="false" ht="12.75" hidden="false" customHeight="true" outlineLevel="0" collapsed="false">
      <c r="A4213" s="15" t="n">
        <v>3</v>
      </c>
      <c r="B4213" s="16" t="n">
        <v>46231</v>
      </c>
      <c r="C4213" s="16" t="n">
        <v>46312</v>
      </c>
      <c r="D4213" s="15" t="n">
        <v>1354</v>
      </c>
      <c r="E4213" s="1" t="s">
        <v>2157</v>
      </c>
      <c r="F4213" s="15" t="n">
        <v>60</v>
      </c>
      <c r="G4213" s="1" t="s">
        <v>2155</v>
      </c>
      <c r="H4213" s="15" t="n">
        <v>2110405</v>
      </c>
      <c r="I4213" s="1" t="s">
        <v>35</v>
      </c>
      <c r="J4213" s="15" t="n">
        <v>1468251</v>
      </c>
      <c r="L4213" s="15" t="n">
        <v>13391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105</v>
      </c>
      <c r="S4213" s="15" t="n">
        <v>4210227</v>
      </c>
      <c r="T4213" s="1" t="s">
        <v>113</v>
      </c>
      <c r="U4213" s="17" t="n">
        <v>121.66</v>
      </c>
      <c r="W4213" s="17" t="n">
        <v>0</v>
      </c>
      <c r="X4213" s="1" t="s">
        <v>3304</v>
      </c>
      <c r="Z4213" s="1" t="str">
        <f aca="false">IF($T4213="","",IFERROR(INDEX('Resumo Grupos'!$AC$3:$AC$200,MATCH($T4213,'Resumo Grupos'!$AB$3:$AB$200,0)),"n/d"))</f>
        <v>Despesa</v>
      </c>
      <c r="AA4213" s="1" t="str">
        <f aca="false">IF($T4213="","",IF(COUNTIF('Resumo Grupos'!$AE$3:$AE$40,$T4213)&gt;0,"NAO","SIM"))</f>
        <v>SIM</v>
      </c>
      <c r="AB4213" s="0" t="str">
        <f aca="false">IFERROR(INDEX('Mov Entradas (Rel 10497)'!$L:$L,MATCH(AC4213,'Mov Entradas (Rel 10497)'!$I:$I,0)),"nao encontrado")</f>
        <v>ADUELA ANGELIM 13CM</v>
      </c>
      <c r="AC4213" s="0" t="n">
        <v>1339</v>
      </c>
    </row>
    <row r="4214" customFormat="false" ht="12.75" hidden="false" customHeight="true" outlineLevel="0" collapsed="false">
      <c r="A4214" s="15" t="n">
        <v>3</v>
      </c>
      <c r="B4214" s="16" t="n">
        <v>46274</v>
      </c>
      <c r="C4214" s="16" t="n">
        <v>46312</v>
      </c>
      <c r="D4214" s="15" t="n">
        <v>1895</v>
      </c>
      <c r="E4214" s="1" t="s">
        <v>205</v>
      </c>
      <c r="F4214" s="15" t="n">
        <v>60</v>
      </c>
      <c r="G4214" s="1" t="s">
        <v>2155</v>
      </c>
      <c r="H4214" s="15" t="n">
        <v>2110405</v>
      </c>
      <c r="I4214" s="1" t="s">
        <v>35</v>
      </c>
      <c r="J4214" s="15" t="n">
        <v>1681781</v>
      </c>
      <c r="L4214" s="15" t="n">
        <v>257931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105</v>
      </c>
      <c r="S4214" s="15" t="n">
        <v>4210299</v>
      </c>
      <c r="T4214" s="1" t="s">
        <v>1411</v>
      </c>
      <c r="U4214" s="17" t="n">
        <v>202.68</v>
      </c>
      <c r="W4214" s="17" t="n">
        <v>0</v>
      </c>
      <c r="X4214" s="1" t="s">
        <v>3305</v>
      </c>
      <c r="Z4214" s="1" t="str">
        <f aca="false">IF($T4214="","",IFERROR(INDEX('Resumo Grupos'!$AC$3:$AC$200,MATCH($T4214,'Resumo Grupos'!$AB$3:$AB$200,0)),"n/d"))</f>
        <v>Despesa</v>
      </c>
      <c r="AA4214" s="1" t="str">
        <f aca="false">IF($T4214="","",IF(COUNTIF('Resumo Grupos'!$AE$3:$AE$40,$T4214)&gt;0,"NAO","SIM"))</f>
        <v>SIM</v>
      </c>
      <c r="AB4214" s="0" t="str">
        <f aca="false">IFERROR(INDEX('Mov Entradas (Rel 10497)'!$L:$L,MATCH(AC4214,'Mov Entradas (Rel 10497)'!$I:$I,0)),"nao encontrado")</f>
        <v>BANDEJA B1 BRANCA C/</v>
      </c>
      <c r="AC4214" s="0" t="n">
        <v>47015</v>
      </c>
    </row>
    <row r="4215" customFormat="false" ht="12.75" hidden="false" customHeight="true" outlineLevel="0" collapsed="false">
      <c r="A4215" s="15" t="n">
        <v>3</v>
      </c>
      <c r="B4215" s="16" t="n">
        <v>46294</v>
      </c>
      <c r="C4215" s="16" t="n">
        <v>46312</v>
      </c>
      <c r="D4215" s="15" t="n">
        <v>1895</v>
      </c>
      <c r="E4215" s="1" t="s">
        <v>205</v>
      </c>
      <c r="F4215" s="15" t="n">
        <v>60</v>
      </c>
      <c r="G4215" s="1" t="s">
        <v>2155</v>
      </c>
      <c r="H4215" s="15" t="n">
        <v>2110405</v>
      </c>
      <c r="I4215" s="1" t="s">
        <v>35</v>
      </c>
      <c r="J4215" s="15" t="n">
        <v>1774764</v>
      </c>
      <c r="L4215" s="15" t="n">
        <v>47628</v>
      </c>
      <c r="M4215" s="1" t="s">
        <v>36</v>
      </c>
      <c r="N4215" s="1" t="s">
        <v>37</v>
      </c>
      <c r="P4215" s="15" t="n">
        <v>167</v>
      </c>
      <c r="Q4215" s="1" t="s">
        <v>45</v>
      </c>
      <c r="R4215" s="1" t="s">
        <v>105</v>
      </c>
      <c r="S4215" s="15" t="n">
        <v>4210227</v>
      </c>
      <c r="T4215" s="1" t="s">
        <v>113</v>
      </c>
      <c r="U4215" s="17" t="n">
        <v>533.93</v>
      </c>
      <c r="W4215" s="17" t="n">
        <v>0</v>
      </c>
      <c r="X4215" s="1" t="s">
        <v>3306</v>
      </c>
      <c r="Z4215" s="1" t="str">
        <f aca="false">IF($T4215="","",IFERROR(INDEX('Resumo Grupos'!$AC$3:$AC$200,MATCH($T4215,'Resumo Grupos'!$AB$3:$AB$200,0)),"n/d"))</f>
        <v>Despesa</v>
      </c>
      <c r="AA4215" s="1" t="str">
        <f aca="false">IF($T4215="","",IF(COUNTIF('Resumo Grupos'!$AE$3:$AE$40,$T4215)&gt;0,"NAO","SIM"))</f>
        <v>SIM</v>
      </c>
      <c r="AB4215" s="0" t="str">
        <f aca="false">IFERROR(INDEX('Mov Entradas (Rel 10497)'!$L:$L,MATCH(AC4215,'Mov Entradas (Rel 10497)'!$I:$I,0)),"nao encontrado")</f>
        <v>LUVA DE VINIL TAM G</v>
      </c>
      <c r="AC4215" s="0" t="n">
        <v>47628</v>
      </c>
    </row>
    <row r="4216" customFormat="false" ht="12.75" hidden="false" customHeight="true" outlineLevel="0" collapsed="false">
      <c r="A4216" s="15" t="n">
        <v>3</v>
      </c>
      <c r="B4216" s="16" t="n">
        <v>46220</v>
      </c>
      <c r="C4216" s="16" t="n">
        <v>46312</v>
      </c>
      <c r="D4216" s="15" t="n">
        <v>16</v>
      </c>
      <c r="E4216" s="1" t="s">
        <v>273</v>
      </c>
      <c r="F4216" s="15" t="n">
        <v>34</v>
      </c>
      <c r="G4216" s="1" t="s">
        <v>34</v>
      </c>
      <c r="H4216" s="15" t="n">
        <v>2110405</v>
      </c>
      <c r="I4216" s="1" t="s">
        <v>35</v>
      </c>
      <c r="J4216" s="15" t="n">
        <v>1415325</v>
      </c>
      <c r="L4216" s="15" t="n">
        <v>220522</v>
      </c>
      <c r="M4216" s="1" t="s">
        <v>339</v>
      </c>
      <c r="N4216" s="1" t="s">
        <v>37</v>
      </c>
      <c r="P4216" s="15" t="n">
        <v>101</v>
      </c>
      <c r="Q4216" s="1" t="s">
        <v>59</v>
      </c>
      <c r="R4216" s="1" t="s">
        <v>340</v>
      </c>
      <c r="S4216" s="15" t="n">
        <v>2210202</v>
      </c>
      <c r="T4216" s="1" t="s">
        <v>340</v>
      </c>
      <c r="U4216" s="17" t="n">
        <v>1000</v>
      </c>
      <c r="W4216" s="17" t="n">
        <v>0</v>
      </c>
      <c r="X4216" s="1" t="s">
        <v>2166</v>
      </c>
      <c r="Z4216" s="1" t="str">
        <f aca="false">IF($T4216="","",IFERROR(INDEX('Resumo Grupos'!$AC$3:$AC$200,MATCH($T4216,'Resumo Grupos'!$AB$3:$AB$200,0)),"n/d"))</f>
        <v>Empréstimo</v>
      </c>
      <c r="AA4216" s="1" t="str">
        <f aca="false">IF($T4216="","",IF(COUNTIF('Resumo Grupos'!$AE$3:$AE$40,$T4216)&gt;0,"NAO","SIM"))</f>
        <v>SIM</v>
      </c>
    </row>
    <row r="4217" customFormat="false" ht="12.75" hidden="false" customHeight="true" outlineLevel="0" collapsed="false">
      <c r="A4217" s="15" t="n">
        <v>3</v>
      </c>
      <c r="B4217" s="16" t="n">
        <v>46224</v>
      </c>
      <c r="C4217" s="16" t="n">
        <v>46312</v>
      </c>
      <c r="D4217" s="15" t="n">
        <v>16</v>
      </c>
      <c r="E4217" s="1" t="s">
        <v>273</v>
      </c>
      <c r="F4217" s="15" t="n">
        <v>34</v>
      </c>
      <c r="G4217" s="1" t="s">
        <v>34</v>
      </c>
      <c r="H4217" s="15" t="n">
        <v>2110405</v>
      </c>
      <c r="I4217" s="1" t="s">
        <v>35</v>
      </c>
      <c r="J4217" s="15" t="n">
        <v>1428695</v>
      </c>
      <c r="L4217" s="15" t="n">
        <v>222991</v>
      </c>
      <c r="M4217" s="1" t="s">
        <v>339</v>
      </c>
      <c r="N4217" s="1" t="s">
        <v>37</v>
      </c>
      <c r="P4217" s="15" t="n">
        <v>101</v>
      </c>
      <c r="Q4217" s="1" t="s">
        <v>59</v>
      </c>
      <c r="R4217" s="1" t="s">
        <v>340</v>
      </c>
      <c r="S4217" s="15" t="n">
        <v>2210202</v>
      </c>
      <c r="T4217" s="1" t="s">
        <v>340</v>
      </c>
      <c r="U4217" s="17" t="n">
        <v>3000</v>
      </c>
      <c r="W4217" s="17" t="n">
        <v>0</v>
      </c>
      <c r="X4217" s="1" t="s">
        <v>3307</v>
      </c>
      <c r="Z4217" s="1" t="str">
        <f aca="false">IF($T4217="","",IFERROR(INDEX('Resumo Grupos'!$AC$3:$AC$200,MATCH($T4217,'Resumo Grupos'!$AB$3:$AB$200,0)),"n/d"))</f>
        <v>Empréstimo</v>
      </c>
      <c r="AA4217" s="1" t="str">
        <f aca="false">IF($T4217="","",IF(COUNTIF('Resumo Grupos'!$AE$3:$AE$40,$T4217)&gt;0,"NAO","SIM"))</f>
        <v>SIM</v>
      </c>
    </row>
    <row r="4218" customFormat="false" ht="12.75" hidden="false" customHeight="true" outlineLevel="0" collapsed="false">
      <c r="A4218" s="15" t="n">
        <v>3</v>
      </c>
      <c r="B4218" s="16" t="n">
        <v>46294</v>
      </c>
      <c r="C4218" s="16" t="n">
        <v>46313</v>
      </c>
      <c r="D4218" s="15" t="n">
        <v>1613</v>
      </c>
      <c r="E4218" s="1" t="s">
        <v>181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1780564</v>
      </c>
      <c r="L4218" s="15" t="n">
        <v>16362203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1424.06</v>
      </c>
      <c r="W4218" s="17" t="n">
        <v>0</v>
      </c>
      <c r="X4218" s="1" t="s">
        <v>3308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0" t="str">
        <f aca="false">IFERROR(INDEX('Mov Entradas (Rel 10497)'!$L:$L,MATCH(AC4218,'Mov Entradas (Rel 10497)'!$I:$I,0)),"nao encontrado")</f>
        <v>nao encontrado</v>
      </c>
      <c r="AC4218" s="0" t="n">
        <v>1363220</v>
      </c>
    </row>
    <row r="4219" customFormat="false" ht="12.75" hidden="false" customHeight="true" outlineLevel="0" collapsed="false">
      <c r="A4219" s="15" t="n">
        <v>3</v>
      </c>
      <c r="B4219" s="16" t="n">
        <v>45950</v>
      </c>
      <c r="C4219" s="16" t="n">
        <v>46313</v>
      </c>
      <c r="D4219" s="15" t="n">
        <v>515</v>
      </c>
      <c r="E4219" s="1" t="s">
        <v>75</v>
      </c>
      <c r="F4219" s="15" t="n">
        <v>34</v>
      </c>
      <c r="G4219" s="1" t="s">
        <v>34</v>
      </c>
      <c r="H4219" s="15" t="n">
        <v>2110405</v>
      </c>
      <c r="I4219" s="1" t="s">
        <v>35</v>
      </c>
      <c r="J4219" s="15" t="n">
        <v>546000</v>
      </c>
      <c r="L4219" s="15" t="n">
        <v>85577</v>
      </c>
      <c r="M4219" s="1" t="s">
        <v>3309</v>
      </c>
      <c r="N4219" s="1" t="s">
        <v>37</v>
      </c>
      <c r="P4219" s="15" t="n">
        <v>101</v>
      </c>
      <c r="Q4219" s="1" t="s">
        <v>59</v>
      </c>
      <c r="R4219" s="1" t="s">
        <v>105</v>
      </c>
      <c r="S4219" s="15" t="n">
        <v>4210210</v>
      </c>
      <c r="T4219" s="1" t="s">
        <v>106</v>
      </c>
      <c r="U4219" s="17" t="n">
        <v>45.73</v>
      </c>
      <c r="W4219" s="17" t="n">
        <v>0</v>
      </c>
      <c r="X4219" s="1"/>
      <c r="Z4219" s="1" t="str">
        <f aca="false">IF($T4219="","",IFERROR(INDEX('Resumo Grupos'!$AC$3:$AC$200,MATCH($T4219,'Resumo Grupos'!$AB$3:$AB$200,0)),"n/d"))</f>
        <v>Despesa</v>
      </c>
      <c r="AA4219" s="1" t="str">
        <f aca="false">IF($T4219="","",IF(COUNTIF('Resumo Grupos'!$AE$3:$AE$40,$T4219)&gt;0,"NAO","SIM"))</f>
        <v>SIM</v>
      </c>
    </row>
    <row r="4220" customFormat="false" ht="12.75" hidden="false" customHeight="true" outlineLevel="0" collapsed="false">
      <c r="A4220" s="15" t="n">
        <v>3</v>
      </c>
      <c r="B4220" s="16" t="n">
        <v>46009</v>
      </c>
      <c r="C4220" s="16" t="n">
        <v>46313</v>
      </c>
      <c r="D4220" s="15" t="n">
        <v>515</v>
      </c>
      <c r="E4220" s="1" t="s">
        <v>75</v>
      </c>
      <c r="F4220" s="15" t="n">
        <v>34</v>
      </c>
      <c r="G4220" s="1" t="s">
        <v>34</v>
      </c>
      <c r="H4220" s="15" t="n">
        <v>2110405</v>
      </c>
      <c r="I4220" s="1" t="s">
        <v>35</v>
      </c>
      <c r="J4220" s="15" t="n">
        <v>818253</v>
      </c>
      <c r="L4220" s="15" t="n">
        <v>129421</v>
      </c>
      <c r="M4220" s="1" t="s">
        <v>2184</v>
      </c>
      <c r="N4220" s="1" t="s">
        <v>37</v>
      </c>
      <c r="P4220" s="15" t="n">
        <v>102</v>
      </c>
      <c r="Q4220" s="1" t="s">
        <v>195</v>
      </c>
      <c r="R4220" s="1" t="s">
        <v>136</v>
      </c>
      <c r="S4220" s="15" t="n">
        <v>2110901</v>
      </c>
      <c r="T4220" s="1" t="s">
        <v>137</v>
      </c>
      <c r="U4220" s="17" t="n">
        <v>2090.82</v>
      </c>
      <c r="W4220" s="17" t="n">
        <v>0</v>
      </c>
      <c r="X4220" s="1" t="s">
        <v>3310</v>
      </c>
      <c r="Z4220" s="1" t="str">
        <f aca="false">IF($T4220="","",IFERROR(INDEX('Resumo Grupos'!$AC$3:$AC$200,MATCH($T4220,'Resumo Grupos'!$AB$3:$AB$200,0)),"n/d"))</f>
        <v>Empréstimo</v>
      </c>
      <c r="AA4220" s="1" t="str">
        <f aca="false">IF($T4220="","",IF(COUNTIF('Resumo Grupos'!$AE$3:$AE$40,$T4220)&gt;0,"NAO","SIM"))</f>
        <v>SIM</v>
      </c>
      <c r="AB4220" s="1"/>
      <c r="AC4220" s="1"/>
    </row>
    <row r="4221" customFormat="false" ht="12.75" hidden="false" customHeight="true" outlineLevel="0" collapsed="false">
      <c r="A4221" s="15" t="n">
        <v>3</v>
      </c>
      <c r="B4221" s="16" t="n">
        <v>46206</v>
      </c>
      <c r="C4221" s="16" t="n">
        <v>46313</v>
      </c>
      <c r="D4221" s="15" t="n">
        <v>33</v>
      </c>
      <c r="E4221" s="1" t="s">
        <v>98</v>
      </c>
      <c r="F4221" s="15" t="n">
        <v>34</v>
      </c>
      <c r="G4221" s="1" t="s">
        <v>34</v>
      </c>
      <c r="H4221" s="15" t="n">
        <v>2110405</v>
      </c>
      <c r="I4221" s="1" t="s">
        <v>35</v>
      </c>
      <c r="J4221" s="15" t="n">
        <v>1345342</v>
      </c>
      <c r="L4221" s="15" t="n">
        <v>210000</v>
      </c>
      <c r="M4221" s="1" t="s">
        <v>412</v>
      </c>
      <c r="N4221" s="1" t="s">
        <v>37</v>
      </c>
      <c r="P4221" s="15" t="n">
        <v>101</v>
      </c>
      <c r="Q4221" s="1" t="s">
        <v>59</v>
      </c>
      <c r="R4221" s="1" t="s">
        <v>105</v>
      </c>
      <c r="S4221" s="15" t="n">
        <v>4210203</v>
      </c>
      <c r="T4221" s="1" t="s">
        <v>1055</v>
      </c>
      <c r="U4221" s="17" t="n">
        <v>373.79</v>
      </c>
      <c r="W4221" s="17" t="n">
        <v>0</v>
      </c>
      <c r="X4221" s="1" t="s">
        <v>3311</v>
      </c>
      <c r="Z4221" s="1" t="str">
        <f aca="false">IF($T4221="","",IFERROR(INDEX('Resumo Grupos'!$AC$3:$AC$200,MATCH($T4221,'Resumo Grupos'!$AB$3:$AB$200,0)),"n/d"))</f>
        <v>Despesa</v>
      </c>
      <c r="AA4221" s="1" t="str">
        <f aca="false">IF($T4221="","",IF(COUNTIF('Resumo Grupos'!$AE$3:$AE$40,$T4221)&gt;0,"NAO","SIM"))</f>
        <v>SIM</v>
      </c>
    </row>
    <row r="4222" customFormat="false" ht="12.75" hidden="false" customHeight="true" outlineLevel="0" collapsed="false">
      <c r="A4222" s="15" t="n">
        <v>3</v>
      </c>
      <c r="B4222" s="16" t="n">
        <v>46283</v>
      </c>
      <c r="C4222" s="16" t="n">
        <v>46314</v>
      </c>
      <c r="D4222" s="15" t="n">
        <v>1705</v>
      </c>
      <c r="E4222" s="1" t="s">
        <v>139</v>
      </c>
      <c r="F4222" s="15" t="n">
        <v>24</v>
      </c>
      <c r="G4222" s="1" t="s">
        <v>47</v>
      </c>
      <c r="H4222" s="15" t="n">
        <v>2110405</v>
      </c>
      <c r="I4222" s="1" t="s">
        <v>35</v>
      </c>
      <c r="J4222" s="15" t="n">
        <v>1749303</v>
      </c>
      <c r="L4222" s="15" t="n">
        <v>1297225</v>
      </c>
      <c r="M4222" s="1" t="s">
        <v>36</v>
      </c>
      <c r="N4222" s="1" t="s">
        <v>37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86.37</v>
      </c>
      <c r="W4222" s="17" t="n">
        <v>0</v>
      </c>
      <c r="X4222" s="1" t="s">
        <v>3312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0" t="str">
        <f aca="false">IFERROR(INDEX('Mov Entradas (Rel 10497)'!$L:$L,MATCH(AC4222,'Mov Entradas (Rel 10497)'!$I:$I,0)),"nao encontrado")</f>
        <v>SCHW MIX VODK CT LT 269ML</v>
      </c>
      <c r="AC4222" s="0" t="n">
        <v>1297225</v>
      </c>
    </row>
    <row r="4223" customFormat="false" ht="12.75" hidden="false" customHeight="true" outlineLevel="0" collapsed="false">
      <c r="A4223" s="15" t="n">
        <v>3</v>
      </c>
      <c r="B4223" s="16" t="n">
        <v>46295</v>
      </c>
      <c r="C4223" s="16" t="n">
        <v>46314</v>
      </c>
      <c r="D4223" s="15" t="n">
        <v>1613</v>
      </c>
      <c r="E4223" s="1" t="s">
        <v>181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1780494</v>
      </c>
      <c r="L4223" s="15" t="n">
        <v>13636553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336.82</v>
      </c>
      <c r="W4223" s="17" t="n">
        <v>0</v>
      </c>
      <c r="X4223" s="1" t="s">
        <v>3313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0" t="str">
        <f aca="false">IFERROR(INDEX('Mov Entradas (Rel 10497)'!$L:$L,MATCH(AC4223,'Mov Entradas (Rel 10497)'!$I:$I,0)),"nao encontrado")</f>
        <v>CARRE SUINO KG</v>
      </c>
      <c r="AC4223" s="0" t="n">
        <v>1636655</v>
      </c>
    </row>
    <row r="4224" customFormat="false" ht="12.75" hidden="false" customHeight="true" outlineLevel="0" collapsed="false">
      <c r="A4224" s="15" t="n">
        <v>3</v>
      </c>
      <c r="B4224" s="16" t="n">
        <v>46293</v>
      </c>
      <c r="C4224" s="16" t="n">
        <v>46314</v>
      </c>
      <c r="D4224" s="15" t="n">
        <v>1672</v>
      </c>
      <c r="E4224" s="1" t="s">
        <v>90</v>
      </c>
      <c r="F4224" s="15" t="n">
        <v>24</v>
      </c>
      <c r="G4224" s="1" t="s">
        <v>47</v>
      </c>
      <c r="H4224" s="15" t="n">
        <v>2110405</v>
      </c>
      <c r="I4224" s="1" t="s">
        <v>35</v>
      </c>
      <c r="J4224" s="15" t="n">
        <v>1775066</v>
      </c>
      <c r="L4224" s="15" t="n">
        <v>14628082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49</v>
      </c>
      <c r="S4224" s="15" t="n">
        <v>1130101</v>
      </c>
      <c r="T4224" s="1" t="s">
        <v>50</v>
      </c>
      <c r="U4224" s="17" t="n">
        <v>330.6</v>
      </c>
      <c r="W4224" s="17" t="n">
        <v>0</v>
      </c>
      <c r="X4224" s="1" t="s">
        <v>3314</v>
      </c>
      <c r="Z4224" s="1" t="str">
        <f aca="false">IF($T4224="","",IFERROR(INDEX('Resumo Grupos'!$AC$3:$AC$200,MATCH($T4224,'Resumo Grupos'!$AB$3:$AB$200,0)),"n/d"))</f>
        <v>Mercadoria</v>
      </c>
      <c r="AA4224" s="1" t="str">
        <f aca="false">IF($T4224="","",IF(COUNTIF('Resumo Grupos'!$AE$3:$AE$40,$T4224)&gt;0,"NAO","SIM"))</f>
        <v>SIM</v>
      </c>
      <c r="AB4224" s="0" t="str">
        <f aca="false">IFERROR(INDEX('Mov Entradas (Rel 10497)'!$L:$L,MATCH(AC4224,'Mov Entradas (Rel 10497)'!$I:$I,0)),"nao encontrado")</f>
        <v>AGUA MINERAL YARA 2L</v>
      </c>
      <c r="AC4224" s="0" t="n">
        <v>1462808</v>
      </c>
    </row>
    <row r="4225" customFormat="false" ht="12.75" hidden="false" customHeight="true" outlineLevel="0" collapsed="false">
      <c r="A4225" s="15" t="n">
        <v>3</v>
      </c>
      <c r="B4225" s="16" t="n">
        <v>46293</v>
      </c>
      <c r="C4225" s="16" t="n">
        <v>46314</v>
      </c>
      <c r="D4225" s="15" t="n">
        <v>1672</v>
      </c>
      <c r="E4225" s="1" t="s">
        <v>90</v>
      </c>
      <c r="F4225" s="15" t="n">
        <v>24</v>
      </c>
      <c r="G4225" s="1" t="s">
        <v>47</v>
      </c>
      <c r="H4225" s="15" t="n">
        <v>2110405</v>
      </c>
      <c r="I4225" s="1" t="s">
        <v>35</v>
      </c>
      <c r="J4225" s="15" t="n">
        <v>1780574</v>
      </c>
      <c r="L4225" s="15" t="n">
        <v>14621162</v>
      </c>
      <c r="M4225" s="1" t="s">
        <v>36</v>
      </c>
      <c r="N4225" s="1" t="s">
        <v>37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669.5</v>
      </c>
      <c r="W4225" s="17" t="n">
        <v>0</v>
      </c>
      <c r="X4225" s="1" t="s">
        <v>3315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1"/>
      <c r="AC4225" s="1"/>
    </row>
    <row r="4226" customFormat="false" ht="12.75" hidden="false" customHeight="true" outlineLevel="0" collapsed="false">
      <c r="A4226" s="15" t="n">
        <v>3</v>
      </c>
      <c r="B4226" s="16" t="n">
        <v>46286</v>
      </c>
      <c r="C4226" s="16" t="n">
        <v>46314</v>
      </c>
      <c r="D4226" s="15" t="n">
        <v>1611</v>
      </c>
      <c r="E4226" s="1" t="s">
        <v>591</v>
      </c>
      <c r="F4226" s="15" t="n">
        <v>24</v>
      </c>
      <c r="G4226" s="1" t="s">
        <v>47</v>
      </c>
      <c r="H4226" s="15" t="n">
        <v>2110405</v>
      </c>
      <c r="I4226" s="1" t="s">
        <v>35</v>
      </c>
      <c r="J4226" s="15" t="n">
        <v>1780611</v>
      </c>
      <c r="L4226" s="15" t="n">
        <v>18944216</v>
      </c>
      <c r="M4226" s="1" t="s">
        <v>36</v>
      </c>
      <c r="N4226" s="1" t="s">
        <v>37</v>
      </c>
      <c r="P4226" s="15" t="n">
        <v>167</v>
      </c>
      <c r="Q4226" s="1" t="s">
        <v>45</v>
      </c>
      <c r="R4226" s="1" t="s">
        <v>49</v>
      </c>
      <c r="S4226" s="15" t="n">
        <v>1130101</v>
      </c>
      <c r="T4226" s="1" t="s">
        <v>50</v>
      </c>
      <c r="U4226" s="17" t="n">
        <v>1217.92</v>
      </c>
      <c r="W4226" s="17" t="n">
        <v>0</v>
      </c>
      <c r="X4226" s="1" t="s">
        <v>3316</v>
      </c>
      <c r="Z4226" s="1" t="str">
        <f aca="false">IF($T4226="","",IFERROR(INDEX('Resumo Grupos'!$AC$3:$AC$200,MATCH($T4226,'Resumo Grupos'!$AB$3:$AB$200,0)),"n/d"))</f>
        <v>Mercadoria</v>
      </c>
      <c r="AA4226" s="1" t="str">
        <f aca="false">IF($T4226="","",IF(COUNTIF('Resumo Grupos'!$AE$3:$AE$40,$T4226)&gt;0,"NAO","SIM"))</f>
        <v>SIM</v>
      </c>
      <c r="AB4226" s="0" t="str">
        <f aca="false">IFERROR(INDEX('Mov Entradas (Rel 10497)'!$L:$L,MATCH(AC4226,'Mov Entradas (Rel 10497)'!$I:$I,0)),"nao encontrado")</f>
        <v>nao encontrado</v>
      </c>
      <c r="AC4226" s="0" t="n">
        <v>1801845</v>
      </c>
    </row>
    <row r="4227" customFormat="false" ht="12.75" hidden="false" customHeight="true" outlineLevel="0" collapsed="false">
      <c r="A4227" s="15" t="n">
        <v>3</v>
      </c>
      <c r="B4227" s="16" t="n">
        <v>46231</v>
      </c>
      <c r="C4227" s="16" t="n">
        <v>46315</v>
      </c>
      <c r="D4227" s="15" t="n">
        <v>10028</v>
      </c>
      <c r="E4227" s="1" t="s">
        <v>748</v>
      </c>
      <c r="F4227" s="15" t="n">
        <v>24</v>
      </c>
      <c r="G4227" s="1" t="s">
        <v>47</v>
      </c>
      <c r="H4227" s="15" t="n">
        <v>2110405</v>
      </c>
      <c r="I4227" s="1" t="s">
        <v>35</v>
      </c>
      <c r="J4227" s="15" t="n">
        <v>1464619</v>
      </c>
      <c r="L4227" s="15" t="n">
        <v>227869</v>
      </c>
      <c r="M4227" s="1" t="s">
        <v>339</v>
      </c>
      <c r="N4227" s="1" t="s">
        <v>37</v>
      </c>
      <c r="P4227" s="15" t="n">
        <v>101</v>
      </c>
      <c r="Q4227" s="1" t="s">
        <v>59</v>
      </c>
      <c r="R4227" s="1" t="s">
        <v>39</v>
      </c>
      <c r="S4227" s="15" t="n">
        <v>4210315</v>
      </c>
      <c r="T4227" s="1" t="s">
        <v>549</v>
      </c>
      <c r="U4227" s="17" t="n">
        <v>595.9</v>
      </c>
      <c r="W4227" s="17" t="n">
        <v>0</v>
      </c>
      <c r="X4227" s="1" t="s">
        <v>749</v>
      </c>
      <c r="Z4227" s="1" t="str">
        <f aca="false">IF($T4227="","",IFERROR(INDEX('Resumo Grupos'!$AC$3:$AC$200,MATCH($T4227,'Resumo Grupos'!$AB$3:$AB$200,0)),"n/d"))</f>
        <v>Despesa</v>
      </c>
      <c r="AA4227" s="1" t="str">
        <f aca="false">IF($T4227="","",IF(COUNTIF('Resumo Grupos'!$AE$3:$AE$40,$T4227)&gt;0,"NAO","SIM"))</f>
        <v>SIM</v>
      </c>
    </row>
    <row r="4228" customFormat="false" ht="12.75" hidden="false" customHeight="true" outlineLevel="0" collapsed="false">
      <c r="A4228" s="15" t="n">
        <v>3</v>
      </c>
      <c r="B4228" s="16" t="n">
        <v>46293</v>
      </c>
      <c r="C4228" s="16" t="n">
        <v>46315</v>
      </c>
      <c r="D4228" s="15" t="n">
        <v>1626</v>
      </c>
      <c r="E4228" s="1" t="s">
        <v>1045</v>
      </c>
      <c r="F4228" s="15" t="n">
        <v>24</v>
      </c>
      <c r="G4228" s="1" t="s">
        <v>47</v>
      </c>
      <c r="H4228" s="15" t="n">
        <v>2110405</v>
      </c>
      <c r="I4228" s="1" t="s">
        <v>35</v>
      </c>
      <c r="J4228" s="15" t="n">
        <v>1773470</v>
      </c>
      <c r="L4228" s="15" t="n">
        <v>3235082</v>
      </c>
      <c r="M4228" s="1" t="s">
        <v>36</v>
      </c>
      <c r="N4228" s="1" t="s">
        <v>37</v>
      </c>
      <c r="P4228" s="15" t="n">
        <v>167</v>
      </c>
      <c r="Q4228" s="1" t="s">
        <v>45</v>
      </c>
      <c r="R4228" s="1" t="s">
        <v>49</v>
      </c>
      <c r="S4228" s="15" t="n">
        <v>1130101</v>
      </c>
      <c r="T4228" s="1" t="s">
        <v>50</v>
      </c>
      <c r="U4228" s="17" t="n">
        <v>187.59</v>
      </c>
      <c r="W4228" s="17" t="n">
        <v>0</v>
      </c>
      <c r="X4228" s="1" t="s">
        <v>3317</v>
      </c>
      <c r="Z4228" s="1" t="str">
        <f aca="false">IF($T4228="","",IFERROR(INDEX('Resumo Grupos'!$AC$3:$AC$200,MATCH($T4228,'Resumo Grupos'!$AB$3:$AB$200,0)),"n/d"))</f>
        <v>Mercadoria</v>
      </c>
      <c r="AA4228" s="1" t="str">
        <f aca="false">IF($T4228="","",IF(COUNTIF('Resumo Grupos'!$AE$3:$AE$40,$T4228)&gt;0,"NAO","SIM"))</f>
        <v>SIM</v>
      </c>
      <c r="AB4228" s="0" t="str">
        <f aca="false">IFERROR(INDEX('Mov Entradas (Rel 10497)'!$L:$L,MATCH(AC4228,'Mov Entradas (Rel 10497)'!$I:$I,0)),"nao encontrado")</f>
        <v>TEKITOS TRAD 300G</v>
      </c>
      <c r="AC4228" s="0" t="n">
        <v>323508</v>
      </c>
    </row>
    <row r="4229" customFormat="false" ht="12.75" hidden="false" customHeight="true" outlineLevel="0" collapsed="false">
      <c r="A4229" s="15" t="n">
        <v>3</v>
      </c>
      <c r="B4229" s="16" t="n">
        <v>46223</v>
      </c>
      <c r="C4229" s="16" t="n">
        <v>46315</v>
      </c>
      <c r="D4229" s="15" t="n">
        <v>17</v>
      </c>
      <c r="E4229" s="1" t="s">
        <v>1718</v>
      </c>
      <c r="F4229" s="15" t="n">
        <v>34</v>
      </c>
      <c r="G4229" s="1" t="s">
        <v>34</v>
      </c>
      <c r="H4229" s="15" t="n">
        <v>2110405</v>
      </c>
      <c r="I4229" s="1" t="s">
        <v>35</v>
      </c>
      <c r="J4229" s="15" t="n">
        <v>1464473</v>
      </c>
      <c r="L4229" s="15" t="n">
        <v>227845</v>
      </c>
      <c r="M4229" s="1" t="s">
        <v>412</v>
      </c>
      <c r="N4229" s="1" t="s">
        <v>37</v>
      </c>
      <c r="P4229" s="15" t="n">
        <v>101</v>
      </c>
      <c r="Q4229" s="1" t="s">
        <v>59</v>
      </c>
      <c r="R4229" s="1" t="s">
        <v>300</v>
      </c>
      <c r="S4229" s="15" t="n">
        <v>4220199</v>
      </c>
      <c r="T4229" s="1" t="s">
        <v>301</v>
      </c>
      <c r="U4229" s="17" t="n">
        <v>2600</v>
      </c>
      <c r="W4229" s="17" t="n">
        <v>0</v>
      </c>
      <c r="X4229" s="1" t="s">
        <v>1719</v>
      </c>
      <c r="Z4229" s="1" t="str">
        <f aca="false">IF($T4229="","",IFERROR(INDEX('Resumo Grupos'!$AC$3:$AC$200,MATCH($T4229,'Resumo Grupos'!$AB$3:$AB$200,0)),"n/d"))</f>
        <v>Pagamentos outros não operacionais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true" outlineLevel="0" collapsed="false">
      <c r="A4230" s="15" t="n">
        <v>3</v>
      </c>
      <c r="B4230" s="16" t="n">
        <v>46294</v>
      </c>
      <c r="C4230" s="16" t="n">
        <v>46315</v>
      </c>
      <c r="D4230" s="15" t="n">
        <v>1740</v>
      </c>
      <c r="E4230" s="1" t="s">
        <v>207</v>
      </c>
      <c r="F4230" s="15" t="n">
        <v>24</v>
      </c>
      <c r="G4230" s="1" t="s">
        <v>47</v>
      </c>
      <c r="H4230" s="15" t="n">
        <v>2110405</v>
      </c>
      <c r="I4230" s="1" t="s">
        <v>35</v>
      </c>
      <c r="J4230" s="15" t="n">
        <v>1775018</v>
      </c>
      <c r="L4230" s="15" t="n">
        <v>1275602</v>
      </c>
      <c r="M4230" s="1" t="s">
        <v>36</v>
      </c>
      <c r="N4230" s="1" t="s">
        <v>37</v>
      </c>
      <c r="P4230" s="15" t="n">
        <v>167</v>
      </c>
      <c r="Q4230" s="1" t="s">
        <v>45</v>
      </c>
      <c r="R4230" s="1" t="s">
        <v>49</v>
      </c>
      <c r="S4230" s="15" t="n">
        <v>1130101</v>
      </c>
      <c r="T4230" s="1" t="s">
        <v>50</v>
      </c>
      <c r="U4230" s="17" t="n">
        <v>490.6</v>
      </c>
      <c r="W4230" s="17" t="n">
        <v>0</v>
      </c>
      <c r="X4230" s="0" t="s">
        <v>3318</v>
      </c>
      <c r="Z4230" s="1" t="str">
        <f aca="false">IF($T4230="","",IFERROR(INDEX('Resumo Grupos'!$AC$3:$AC$200,MATCH($T4230,'Resumo Grupos'!$AB$3:$AB$200,0)),"n/d"))</f>
        <v>Mercadoria</v>
      </c>
      <c r="AA4230" s="1" t="str">
        <f aca="false">IF($T4230="","",IF(COUNTIF('Resumo Grupos'!$AE$3:$AE$40,$T4230)&gt;0,"NAO","SIM"))</f>
        <v>SIM</v>
      </c>
      <c r="AB4230" s="0" t="str">
        <f aca="false">IFERROR(INDEX('Mov Entradas (Rel 10497)'!$L:$L,MATCH(AC4230,'Mov Entradas (Rel 10497)'!$I:$I,0)),"nao encontrado")</f>
        <v>LINGUI DE FRANGO KG</v>
      </c>
      <c r="AC4230" s="0" t="n">
        <v>1275602</v>
      </c>
    </row>
    <row r="4231" customFormat="false" ht="12.75" hidden="false" customHeight="true" outlineLevel="0" collapsed="false">
      <c r="A4231" s="15" t="n">
        <v>3</v>
      </c>
      <c r="B4231" s="16" t="n">
        <v>46288</v>
      </c>
      <c r="C4231" s="16" t="n">
        <v>46315</v>
      </c>
      <c r="D4231" s="15" t="n">
        <v>33</v>
      </c>
      <c r="E4231" s="1" t="s">
        <v>98</v>
      </c>
      <c r="F4231" s="15" t="n">
        <v>34</v>
      </c>
      <c r="G4231" s="1" t="s">
        <v>34</v>
      </c>
      <c r="H4231" s="15" t="n">
        <v>2110405</v>
      </c>
      <c r="I4231" s="1" t="s">
        <v>35</v>
      </c>
      <c r="J4231" s="15" t="n">
        <v>1424252</v>
      </c>
      <c r="L4231" s="15" t="n">
        <v>222229</v>
      </c>
      <c r="M4231" s="1" t="s">
        <v>412</v>
      </c>
      <c r="N4231" s="1" t="s">
        <v>37</v>
      </c>
      <c r="P4231" s="15" t="n">
        <v>102</v>
      </c>
      <c r="Q4231" s="1" t="s">
        <v>195</v>
      </c>
      <c r="R4231" s="1" t="s">
        <v>53</v>
      </c>
      <c r="S4231" s="15" t="n">
        <v>4210107</v>
      </c>
      <c r="T4231" s="1" t="s">
        <v>708</v>
      </c>
      <c r="U4231" s="17" t="n">
        <v>200</v>
      </c>
      <c r="W4231" s="17" t="n">
        <v>0</v>
      </c>
      <c r="X4231" s="1" t="s">
        <v>3319</v>
      </c>
      <c r="Z4231" s="1" t="str">
        <f aca="false">IF($T4231="","",IFERROR(INDEX('Resumo Grupos'!$AC$3:$AC$200,MATCH($T4231,'Resumo Grupos'!$AB$3:$AB$200,0)),"n/d"))</f>
        <v>Despesa</v>
      </c>
      <c r="AA4231" s="1" t="str">
        <f aca="false">IF($T4231="","",IF(COUNTIF('Resumo Grupos'!$AE$3:$AE$40,$T4231)&gt;0,"NAO","SIM"))</f>
        <v>SIM</v>
      </c>
    </row>
    <row r="4232" customFormat="false" ht="12.75" hidden="false" customHeight="true" outlineLevel="0" collapsed="false">
      <c r="A4232" s="15" t="n">
        <v>3</v>
      </c>
      <c r="B4232" s="16" t="n">
        <v>46011</v>
      </c>
      <c r="C4232" s="16" t="n">
        <v>46315</v>
      </c>
      <c r="D4232" s="15" t="n">
        <v>514</v>
      </c>
      <c r="E4232" s="1" t="s">
        <v>103</v>
      </c>
      <c r="F4232" s="15" t="n">
        <v>34</v>
      </c>
      <c r="G4232" s="1" t="s">
        <v>34</v>
      </c>
      <c r="H4232" s="15" t="n">
        <v>2110405</v>
      </c>
      <c r="I4232" s="1" t="s">
        <v>35</v>
      </c>
      <c r="J4232" s="15" t="n">
        <v>695960</v>
      </c>
      <c r="L4232" s="15" t="n">
        <v>3</v>
      </c>
      <c r="M4232" s="1" t="s">
        <v>2874</v>
      </c>
      <c r="N4232" s="1" t="s">
        <v>37</v>
      </c>
      <c r="P4232" s="15" t="n">
        <v>101</v>
      </c>
      <c r="Q4232" s="1" t="s">
        <v>59</v>
      </c>
      <c r="R4232" s="1" t="s">
        <v>105</v>
      </c>
      <c r="S4232" s="15" t="n">
        <v>4210210</v>
      </c>
      <c r="T4232" s="1" t="s">
        <v>106</v>
      </c>
      <c r="U4232" s="17" t="n">
        <v>807.37</v>
      </c>
      <c r="W4232" s="17" t="n">
        <v>0</v>
      </c>
      <c r="X4232" s="1" t="s">
        <v>3320</v>
      </c>
      <c r="Z4232" s="1" t="str">
        <f aca="false">IF($T4232="","",IFERROR(INDEX('Resumo Grupos'!$AC$3:$AC$200,MATCH($T4232,'Resumo Grupos'!$AB$3:$AB$200,0)),"n/d"))</f>
        <v>Despesa</v>
      </c>
      <c r="AA4232" s="1" t="str">
        <f aca="false">IF($T4232="","",IF(COUNTIF('Resumo Grupos'!$AE$3:$AE$40,$T4232)&gt;0,"NAO","SIM"))</f>
        <v>SIM</v>
      </c>
      <c r="AB4232" s="1"/>
      <c r="AC4232" s="1"/>
    </row>
    <row r="4233" customFormat="false" ht="12.75" hidden="false" customHeight="true" outlineLevel="0" collapsed="false">
      <c r="A4233" s="15" t="n">
        <v>3</v>
      </c>
      <c r="B4233" s="16" t="n">
        <v>46294</v>
      </c>
      <c r="C4233" s="16" t="n">
        <v>46315</v>
      </c>
      <c r="D4233" s="15" t="n">
        <v>10012</v>
      </c>
      <c r="E4233" s="1" t="s">
        <v>529</v>
      </c>
      <c r="F4233" s="15" t="n">
        <v>24</v>
      </c>
      <c r="G4233" s="1" t="s">
        <v>47</v>
      </c>
      <c r="H4233" s="15" t="n">
        <v>2110405</v>
      </c>
      <c r="I4233" s="1" t="s">
        <v>35</v>
      </c>
      <c r="J4233" s="15" t="n">
        <v>1780312</v>
      </c>
      <c r="L4233" s="15" t="n">
        <v>19732611</v>
      </c>
      <c r="M4233" s="1" t="s">
        <v>36</v>
      </c>
      <c r="N4233" s="1" t="s">
        <v>37</v>
      </c>
      <c r="P4233" s="15" t="n">
        <v>167</v>
      </c>
      <c r="Q4233" s="1" t="s">
        <v>45</v>
      </c>
      <c r="R4233" s="1" t="s">
        <v>49</v>
      </c>
      <c r="S4233" s="15" t="n">
        <v>1130101</v>
      </c>
      <c r="T4233" s="1" t="s">
        <v>50</v>
      </c>
      <c r="U4233" s="17" t="n">
        <v>412.26</v>
      </c>
      <c r="W4233" s="17" t="n">
        <v>0</v>
      </c>
      <c r="X4233" s="1" t="s">
        <v>3321</v>
      </c>
      <c r="Z4233" s="1" t="str">
        <f aca="false">IF($T4233="","",IFERROR(INDEX('Resumo Grupos'!$AC$3:$AC$200,MATCH($T4233,'Resumo Grupos'!$AB$3:$AB$200,0)),"n/d"))</f>
        <v>Mercadoria</v>
      </c>
      <c r="AA4233" s="1" t="str">
        <f aca="false">IF($T4233="","",IF(COUNTIF('Resumo Grupos'!$AE$3:$AE$40,$T4233)&gt;0,"NAO","SIM"))</f>
        <v>SIM</v>
      </c>
    </row>
    <row r="4234" customFormat="false" ht="12.75" hidden="false" customHeight="true" outlineLevel="0" collapsed="false">
      <c r="A4234" s="15" t="n">
        <v>3</v>
      </c>
      <c r="B4234" s="16" t="n">
        <v>46290</v>
      </c>
      <c r="C4234" s="16" t="n">
        <v>46316</v>
      </c>
      <c r="D4234" s="15" t="n">
        <v>1659</v>
      </c>
      <c r="E4234" s="1" t="s">
        <v>306</v>
      </c>
      <c r="F4234" s="15" t="n">
        <v>24</v>
      </c>
      <c r="G4234" s="1" t="s">
        <v>47</v>
      </c>
      <c r="H4234" s="15" t="n">
        <v>2110405</v>
      </c>
      <c r="I4234" s="1" t="s">
        <v>35</v>
      </c>
      <c r="J4234" s="15" t="n">
        <v>1769348</v>
      </c>
      <c r="L4234" s="15" t="n">
        <v>8990162</v>
      </c>
      <c r="M4234" s="1" t="s">
        <v>36</v>
      </c>
      <c r="N4234" s="1" t="s">
        <v>37</v>
      </c>
      <c r="P4234" s="15" t="n">
        <v>167</v>
      </c>
      <c r="Q4234" s="1" t="s">
        <v>45</v>
      </c>
      <c r="R4234" s="1" t="s">
        <v>49</v>
      </c>
      <c r="S4234" s="15" t="n">
        <v>1130101</v>
      </c>
      <c r="T4234" s="1" t="s">
        <v>50</v>
      </c>
      <c r="U4234" s="17" t="n">
        <v>826.43</v>
      </c>
      <c r="W4234" s="17" t="n">
        <v>0</v>
      </c>
      <c r="X4234" s="1" t="s">
        <v>3322</v>
      </c>
      <c r="Z4234" s="1" t="str">
        <f aca="false">IF($T4234="","",IFERROR(INDEX('Resumo Grupos'!$AC$3:$AC$200,MATCH($T4234,'Resumo Grupos'!$AB$3:$AB$200,0)),"n/d"))</f>
        <v>Mercadoria</v>
      </c>
      <c r="AA4234" s="1" t="str">
        <f aca="false">IF($T4234="","",IF(COUNTIF('Resumo Grupos'!$AE$3:$AE$40,$T4234)&gt;0,"NAO","SIM"))</f>
        <v>SIM</v>
      </c>
      <c r="AB4234" s="0" t="str">
        <f aca="false">IFERROR(INDEX('Mov Entradas (Rel 10497)'!$L:$L,MATCH(AC4234,'Mov Entradas (Rel 10497)'!$I:$I,0)),"nao encontrado")</f>
        <v>COPO DESC COPOBRAS 5</v>
      </c>
      <c r="AC4234" s="0" t="n">
        <v>899016</v>
      </c>
    </row>
    <row r="4235" customFormat="false" ht="12.75" hidden="false" customHeight="true" outlineLevel="0" collapsed="false">
      <c r="A4235" s="15" t="n">
        <v>3</v>
      </c>
      <c r="B4235" s="16" t="n">
        <v>46291</v>
      </c>
      <c r="C4235" s="16" t="n">
        <v>46316</v>
      </c>
      <c r="D4235" s="15" t="n">
        <v>957</v>
      </c>
      <c r="E4235" s="1" t="s">
        <v>934</v>
      </c>
      <c r="F4235" s="15" t="n">
        <v>24</v>
      </c>
      <c r="G4235" s="1" t="s">
        <v>47</v>
      </c>
      <c r="H4235" s="15" t="n">
        <v>2110405</v>
      </c>
      <c r="I4235" s="1" t="s">
        <v>35</v>
      </c>
      <c r="J4235" s="15" t="n">
        <v>1768622</v>
      </c>
      <c r="L4235" s="15" t="n">
        <v>224451</v>
      </c>
      <c r="M4235" s="1" t="s">
        <v>36</v>
      </c>
      <c r="N4235" s="1" t="s">
        <v>37</v>
      </c>
      <c r="P4235" s="15" t="n">
        <v>167</v>
      </c>
      <c r="Q4235" s="1" t="s">
        <v>45</v>
      </c>
      <c r="R4235" s="1" t="s">
        <v>49</v>
      </c>
      <c r="S4235" s="15" t="n">
        <v>1130101</v>
      </c>
      <c r="T4235" s="1" t="s">
        <v>50</v>
      </c>
      <c r="U4235" s="17" t="n">
        <v>1104.84</v>
      </c>
      <c r="W4235" s="17" t="n">
        <v>0</v>
      </c>
      <c r="X4235" s="1" t="s">
        <v>3323</v>
      </c>
      <c r="Z4235" s="1" t="str">
        <f aca="false">IF($T4235="","",IFERROR(INDEX('Resumo Grupos'!$AC$3:$AC$200,MATCH($T4235,'Resumo Grupos'!$AB$3:$AB$200,0)),"n/d"))</f>
        <v>Mercadoria</v>
      </c>
      <c r="AA4235" s="1" t="str">
        <f aca="false">IF($T4235="","",IF(COUNTIF('Resumo Grupos'!$AE$3:$AE$40,$T4235)&gt;0,"NAO","SIM"))</f>
        <v>SIM</v>
      </c>
      <c r="AB4235" s="0" t="str">
        <f aca="false">IFERROR(INDEX('Mov Entradas (Rel 10497)'!$L:$L,MATCH(AC4235,'Mov Entradas (Rel 10497)'!$I:$I,0)),"nao encontrado")</f>
        <v>PEDIGREE AD CARNE FRANGO CEREIAS KG</v>
      </c>
      <c r="AC4235" s="0" t="n">
        <v>22445</v>
      </c>
    </row>
    <row r="4236" customFormat="false" ht="12.75" hidden="false" customHeight="true" outlineLevel="0" collapsed="false">
      <c r="A4236" s="15" t="n">
        <v>3</v>
      </c>
      <c r="B4236" s="16" t="n">
        <v>46280</v>
      </c>
      <c r="C4236" s="16" t="n">
        <v>46316</v>
      </c>
      <c r="D4236" s="15" t="n">
        <v>1107</v>
      </c>
      <c r="E4236" s="1" t="s">
        <v>210</v>
      </c>
      <c r="F4236" s="15" t="n">
        <v>24</v>
      </c>
      <c r="G4236" s="1" t="s">
        <v>47</v>
      </c>
      <c r="H4236" s="15" t="n">
        <v>2110405</v>
      </c>
      <c r="I4236" s="1" t="s">
        <v>35</v>
      </c>
      <c r="J4236" s="15" t="n">
        <v>1715768</v>
      </c>
      <c r="L4236" s="15" t="n">
        <v>4609233</v>
      </c>
      <c r="M4236" s="1" t="s">
        <v>36</v>
      </c>
      <c r="N4236" s="1" t="s">
        <v>37</v>
      </c>
      <c r="P4236" s="15" t="n">
        <v>167</v>
      </c>
      <c r="Q4236" s="1" t="s">
        <v>45</v>
      </c>
      <c r="R4236" s="1" t="s">
        <v>49</v>
      </c>
      <c r="S4236" s="15" t="n">
        <v>1130101</v>
      </c>
      <c r="T4236" s="1" t="s">
        <v>50</v>
      </c>
      <c r="U4236" s="17" t="n">
        <v>886</v>
      </c>
      <c r="W4236" s="17" t="n">
        <v>0</v>
      </c>
      <c r="X4236" s="1" t="s">
        <v>3324</v>
      </c>
      <c r="Z4236" s="1" t="str">
        <f aca="false">IF($T4236="","",IFERROR(INDEX('Resumo Grupos'!$AC$3:$AC$200,MATCH($T4236,'Resumo Grupos'!$AB$3:$AB$200,0)),"n/d"))</f>
        <v>Mercadoria</v>
      </c>
      <c r="AA4236" s="1" t="str">
        <f aca="false">IF($T4236="","",IF(COUNTIF('Resumo Grupos'!$AE$3:$AE$40,$T4236)&gt;0,"NAO","SIM"))</f>
        <v>SIM</v>
      </c>
      <c r="AB4236" s="0" t="str">
        <f aca="false">IFERROR(INDEX('Mov Entradas (Rel 10497)'!$L:$L,MATCH(AC4236,'Mov Entradas (Rel 10497)'!$I:$I,0)),"nao encontrado")</f>
        <v>SCH DOG PEDIGR FIL</v>
      </c>
      <c r="AC4236" s="0" t="n">
        <v>460923</v>
      </c>
    </row>
    <row r="4237" customFormat="false" ht="12.75" hidden="false" customHeight="true" outlineLevel="0" collapsed="false">
      <c r="A4237" s="15" t="n">
        <v>3</v>
      </c>
      <c r="B4237" s="16" t="n">
        <v>46294</v>
      </c>
      <c r="C4237" s="16" t="n">
        <v>46316</v>
      </c>
      <c r="D4237" s="15" t="n">
        <v>1734</v>
      </c>
      <c r="E4237" s="1" t="s">
        <v>175</v>
      </c>
      <c r="F4237" s="15" t="n">
        <v>24</v>
      </c>
      <c r="G4237" s="1" t="s">
        <v>47</v>
      </c>
      <c r="H4237" s="15" t="n">
        <v>2110405</v>
      </c>
      <c r="I4237" s="1" t="s">
        <v>35</v>
      </c>
      <c r="J4237" s="15" t="n">
        <v>1780281</v>
      </c>
      <c r="L4237" s="15" t="n">
        <v>261370</v>
      </c>
      <c r="M4237" s="1" t="s">
        <v>36</v>
      </c>
      <c r="N4237" s="1" t="s">
        <v>37</v>
      </c>
      <c r="P4237" s="15" t="n">
        <v>167</v>
      </c>
      <c r="Q4237" s="1" t="s">
        <v>45</v>
      </c>
      <c r="R4237" s="1" t="s">
        <v>49</v>
      </c>
      <c r="S4237" s="15" t="n">
        <v>1130101</v>
      </c>
      <c r="T4237" s="1" t="s">
        <v>50</v>
      </c>
      <c r="U4237" s="17" t="n">
        <v>910.49</v>
      </c>
      <c r="W4237" s="17" t="n">
        <v>0</v>
      </c>
      <c r="X4237" s="1" t="s">
        <v>3325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0" t="str">
        <f aca="false">IFERROR(INDEX('Mov Entradas (Rel 10497)'!$L:$L,MATCH(AC4237,'Mov Entradas (Rel 10497)'!$I:$I,0)),"nao encontrado")</f>
        <v>SORVETE 2 LTS ACAI E</v>
      </c>
      <c r="AC4237" s="0" t="n">
        <v>261370</v>
      </c>
    </row>
    <row r="4238" customFormat="false" ht="12.75" hidden="false" customHeight="true" outlineLevel="0" collapsed="false">
      <c r="A4238" s="15" t="n">
        <v>3</v>
      </c>
      <c r="B4238" s="16" t="n">
        <v>46224</v>
      </c>
      <c r="C4238" s="16" t="n">
        <v>46317</v>
      </c>
      <c r="D4238" s="15" t="n">
        <v>1929</v>
      </c>
      <c r="E4238" s="1" t="s">
        <v>1897</v>
      </c>
      <c r="F4238" s="15" t="n">
        <v>34</v>
      </c>
      <c r="G4238" s="1" t="s">
        <v>34</v>
      </c>
      <c r="H4238" s="15" t="n">
        <v>2110405</v>
      </c>
      <c r="I4238" s="1" t="s">
        <v>35</v>
      </c>
      <c r="J4238" s="15" t="n">
        <v>1428714</v>
      </c>
      <c r="L4238" s="15" t="n">
        <v>222992</v>
      </c>
      <c r="M4238" s="1" t="s">
        <v>339</v>
      </c>
      <c r="N4238" s="1" t="s">
        <v>37</v>
      </c>
      <c r="P4238" s="15" t="n">
        <v>101</v>
      </c>
      <c r="Q4238" s="1" t="s">
        <v>59</v>
      </c>
      <c r="R4238" s="1" t="s">
        <v>105</v>
      </c>
      <c r="S4238" s="15" t="n">
        <v>4210299</v>
      </c>
      <c r="T4238" s="1" t="s">
        <v>1411</v>
      </c>
      <c r="U4238" s="17" t="n">
        <v>95.43</v>
      </c>
      <c r="W4238" s="17" t="n">
        <v>0</v>
      </c>
      <c r="X4238" s="1" t="s">
        <v>2280</v>
      </c>
      <c r="Z4238" s="1" t="str">
        <f aca="false">IF($T4238="","",IFERROR(INDEX('Resumo Grupos'!$AC$3:$AC$200,MATCH($T4238,'Resumo Grupos'!$AB$3:$AB$200,0)),"n/d"))</f>
        <v>Despesa</v>
      </c>
      <c r="AA4238" s="1" t="str">
        <f aca="false">IF($T4238="","",IF(COUNTIF('Resumo Grupos'!$AE$3:$AE$40,$T4238)&gt;0,"NAO","SIM"))</f>
        <v>SIM</v>
      </c>
    </row>
    <row r="4239" customFormat="false" ht="12.75" hidden="false" customHeight="true" outlineLevel="0" collapsed="false">
      <c r="A4239" s="15" t="n">
        <v>3</v>
      </c>
      <c r="B4239" s="16" t="n">
        <v>46224</v>
      </c>
      <c r="C4239" s="16" t="n">
        <v>46317</v>
      </c>
      <c r="D4239" s="15" t="n">
        <v>1929</v>
      </c>
      <c r="E4239" s="1" t="s">
        <v>1897</v>
      </c>
      <c r="F4239" s="15" t="n">
        <v>34</v>
      </c>
      <c r="G4239" s="1" t="s">
        <v>34</v>
      </c>
      <c r="H4239" s="15" t="n">
        <v>2110405</v>
      </c>
      <c r="I4239" s="1" t="s">
        <v>35</v>
      </c>
      <c r="J4239" s="15" t="n">
        <v>1428721</v>
      </c>
      <c r="L4239" s="15" t="n">
        <v>222993</v>
      </c>
      <c r="M4239" s="1" t="s">
        <v>339</v>
      </c>
      <c r="N4239" s="1" t="s">
        <v>37</v>
      </c>
      <c r="P4239" s="15" t="n">
        <v>101</v>
      </c>
      <c r="Q4239" s="1" t="s">
        <v>59</v>
      </c>
      <c r="R4239" s="1" t="s">
        <v>105</v>
      </c>
      <c r="S4239" s="15" t="n">
        <v>4210299</v>
      </c>
      <c r="T4239" s="1" t="s">
        <v>1411</v>
      </c>
      <c r="U4239" s="17" t="n">
        <v>102.37</v>
      </c>
      <c r="W4239" s="17" t="n">
        <v>0</v>
      </c>
      <c r="X4239" s="1" t="s">
        <v>2281</v>
      </c>
      <c r="Z4239" s="1" t="str">
        <f aca="false">IF($T4239="","",IFERROR(INDEX('Resumo Grupos'!$AC$3:$AC$200,MATCH($T4239,'Resumo Grupos'!$AB$3:$AB$200,0)),"n/d"))</f>
        <v>Despesa</v>
      </c>
      <c r="AA4239" s="1" t="str">
        <f aca="false">IF($T4239="","",IF(COUNTIF('Resumo Grupos'!$AE$3:$AE$40,$T4239)&gt;0,"NAO","SIM"))</f>
        <v>SIM</v>
      </c>
    </row>
    <row r="4240" customFormat="false" ht="12.75" hidden="false" customHeight="true" outlineLevel="0" collapsed="false">
      <c r="A4240" s="15" t="n">
        <v>3</v>
      </c>
      <c r="B4240" s="16" t="n">
        <v>46297</v>
      </c>
      <c r="C4240" s="16" t="n">
        <v>46317</v>
      </c>
      <c r="D4240" s="15" t="n">
        <v>1815</v>
      </c>
      <c r="E4240" s="1" t="s">
        <v>79</v>
      </c>
      <c r="F4240" s="15" t="n">
        <v>24</v>
      </c>
      <c r="G4240" s="1" t="s">
        <v>47</v>
      </c>
      <c r="H4240" s="15" t="n">
        <v>2110405</v>
      </c>
      <c r="I4240" s="1" t="s">
        <v>35</v>
      </c>
      <c r="J4240" s="15" t="n">
        <v>1793495</v>
      </c>
      <c r="L4240" s="15" t="n">
        <v>4712102</v>
      </c>
      <c r="M4240" s="1" t="s">
        <v>36</v>
      </c>
      <c r="N4240" s="1" t="s">
        <v>37</v>
      </c>
      <c r="P4240" s="15" t="n">
        <v>167</v>
      </c>
      <c r="Q4240" s="1" t="s">
        <v>45</v>
      </c>
      <c r="R4240" s="1" t="s">
        <v>49</v>
      </c>
      <c r="S4240" s="15" t="n">
        <v>1130101</v>
      </c>
      <c r="T4240" s="1" t="s">
        <v>50</v>
      </c>
      <c r="U4240" s="17" t="n">
        <v>637.46</v>
      </c>
      <c r="W4240" s="17" t="n">
        <v>0</v>
      </c>
      <c r="X4240" s="1" t="s">
        <v>3326</v>
      </c>
      <c r="Z4240" s="1" t="str">
        <f aca="false">IF($T4240="","",IFERROR(INDEX('Resumo Grupos'!$AC$3:$AC$200,MATCH($T4240,'Resumo Grupos'!$AB$3:$AB$200,0)),"n/d"))</f>
        <v>Mercadoria</v>
      </c>
      <c r="AA4240" s="1" t="str">
        <f aca="false">IF($T4240="","",IF(COUNTIF('Resumo Grupos'!$AE$3:$AE$40,$T4240)&gt;0,"NAO","SIM"))</f>
        <v>SIM</v>
      </c>
      <c r="AB4240" s="0" t="str">
        <f aca="false">IFERROR(INDEX('Mov Entradas (Rel 10497)'!$L:$L,MATCH(AC4240,'Mov Entradas (Rel 10497)'!$I:$I,0)),"nao encontrado")</f>
        <v>FIGADO BOVINO KG</v>
      </c>
      <c r="AC4240" s="0" t="n">
        <v>405931</v>
      </c>
    </row>
    <row r="4241" customFormat="false" ht="12.75" hidden="false" customHeight="true" outlineLevel="0" collapsed="false">
      <c r="A4241" s="15" t="n">
        <v>3</v>
      </c>
      <c r="B4241" s="16" t="n">
        <v>46290</v>
      </c>
      <c r="C4241" s="16" t="n">
        <v>46317</v>
      </c>
      <c r="D4241" s="15" t="n">
        <v>1611</v>
      </c>
      <c r="E4241" s="1" t="s">
        <v>591</v>
      </c>
      <c r="F4241" s="15" t="n">
        <v>24</v>
      </c>
      <c r="G4241" s="1" t="s">
        <v>47</v>
      </c>
      <c r="H4241" s="15" t="n">
        <v>2110405</v>
      </c>
      <c r="I4241" s="1" t="s">
        <v>35</v>
      </c>
      <c r="J4241" s="15" t="n">
        <v>1775003</v>
      </c>
      <c r="L4241" s="15" t="n">
        <v>155890053</v>
      </c>
      <c r="M4241" s="1" t="s">
        <v>36</v>
      </c>
      <c r="N4241" s="1" t="s">
        <v>37</v>
      </c>
      <c r="P4241" s="15" t="n">
        <v>167</v>
      </c>
      <c r="Q4241" s="1" t="s">
        <v>45</v>
      </c>
      <c r="R4241" s="1" t="s">
        <v>49</v>
      </c>
      <c r="S4241" s="15" t="n">
        <v>1130101</v>
      </c>
      <c r="T4241" s="1" t="s">
        <v>50</v>
      </c>
      <c r="U4241" s="17" t="n">
        <v>304.54</v>
      </c>
      <c r="W4241" s="17" t="n">
        <v>0</v>
      </c>
      <c r="X4241" s="1" t="s">
        <v>3327</v>
      </c>
      <c r="Z4241" s="1" t="str">
        <f aca="false">IF($T4241="","",IFERROR(INDEX('Resumo Grupos'!$AC$3:$AC$200,MATCH($T4241,'Resumo Grupos'!$AB$3:$AB$200,0)),"n/d"))</f>
        <v>Mercadoria</v>
      </c>
      <c r="AA4241" s="1" t="str">
        <f aca="false">IF($T4241="","",IF(COUNTIF('Resumo Grupos'!$AE$3:$AE$40,$T4241)&gt;0,"NAO","SIM"))</f>
        <v>SIM</v>
      </c>
      <c r="AB4241" s="1" t="str">
        <f aca="false">IFERROR(INDEX('Mov Entradas (Rel 10497)'!$L:$L,MATCH(AC4241,'Mov Entradas (Rel 10497)'!$I:$I,0)),"nao encontrado")</f>
        <v>nao encontrado</v>
      </c>
      <c r="AC4241" s="1" t="n">
        <v>2692</v>
      </c>
    </row>
    <row r="4242" customFormat="false" ht="12.75" hidden="false" customHeight="true" outlineLevel="0" collapsed="false">
      <c r="A4242" s="15" t="n">
        <v>3</v>
      </c>
      <c r="B4242" s="16" t="n">
        <v>46224</v>
      </c>
      <c r="C4242" s="16" t="n">
        <v>46317</v>
      </c>
      <c r="D4242" s="15" t="n">
        <v>1000036</v>
      </c>
      <c r="E4242" s="1" t="s">
        <v>2297</v>
      </c>
      <c r="F4242" s="15" t="n">
        <v>34</v>
      </c>
      <c r="G4242" s="1" t="s">
        <v>34</v>
      </c>
      <c r="H4242" s="15" t="n">
        <v>2110405</v>
      </c>
      <c r="I4242" s="1" t="s">
        <v>35</v>
      </c>
      <c r="J4242" s="15" t="n">
        <v>1428747</v>
      </c>
      <c r="L4242" s="15" t="n">
        <v>222995</v>
      </c>
      <c r="M4242" s="1" t="s">
        <v>339</v>
      </c>
      <c r="N4242" s="1" t="s">
        <v>37</v>
      </c>
      <c r="P4242" s="15" t="n">
        <v>101</v>
      </c>
      <c r="Q4242" s="1" t="s">
        <v>59</v>
      </c>
      <c r="R4242" s="1" t="s">
        <v>105</v>
      </c>
      <c r="S4242" s="15" t="n">
        <v>4210299</v>
      </c>
      <c r="T4242" s="1" t="s">
        <v>1411</v>
      </c>
      <c r="U4242" s="17" t="n">
        <v>2929.65</v>
      </c>
      <c r="W4242" s="17" t="n">
        <v>0</v>
      </c>
      <c r="X4242" s="1" t="s">
        <v>2298</v>
      </c>
      <c r="Z4242" s="1" t="str">
        <f aca="false">IF($T4242="","",IFERROR(INDEX('Resumo Grupos'!$AC$3:$AC$200,MATCH($T4242,'Resumo Grupos'!$AB$3:$AB$200,0)),"n/d"))</f>
        <v>Despesa</v>
      </c>
      <c r="AA4242" s="1" t="str">
        <f aca="false">IF($T4242="","",IF(COUNTIF('Resumo Grupos'!$AE$3:$AE$40,$T4242)&gt;0,"NAO","SIM"))</f>
        <v>SIM</v>
      </c>
    </row>
    <row r="4243" customFormat="false" ht="12.75" hidden="false" customHeight="true" outlineLevel="0" collapsed="false">
      <c r="A4243" s="15" t="n">
        <v>3</v>
      </c>
      <c r="B4243" s="16" t="n">
        <v>46044</v>
      </c>
      <c r="C4243" s="16" t="n">
        <v>46317</v>
      </c>
      <c r="D4243" s="15" t="n">
        <v>514</v>
      </c>
      <c r="E4243" s="1" t="s">
        <v>103</v>
      </c>
      <c r="F4243" s="15" t="n">
        <v>34</v>
      </c>
      <c r="G4243" s="1" t="s">
        <v>34</v>
      </c>
      <c r="H4243" s="15" t="n">
        <v>2110405</v>
      </c>
      <c r="I4243" s="1" t="s">
        <v>35</v>
      </c>
      <c r="J4243" s="15" t="n">
        <v>1306220</v>
      </c>
      <c r="L4243" s="15" t="n">
        <v>203991</v>
      </c>
      <c r="M4243" s="1" t="s">
        <v>2184</v>
      </c>
      <c r="N4243" s="1" t="s">
        <v>37</v>
      </c>
      <c r="P4243" s="15" t="n">
        <v>101</v>
      </c>
      <c r="Q4243" s="1" t="s">
        <v>59</v>
      </c>
      <c r="R4243" s="1" t="s">
        <v>136</v>
      </c>
      <c r="S4243" s="15" t="n">
        <v>2110901</v>
      </c>
      <c r="T4243" s="1" t="s">
        <v>137</v>
      </c>
      <c r="U4243" s="17" t="n">
        <v>6601.19</v>
      </c>
      <c r="W4243" s="17" t="n">
        <v>0</v>
      </c>
      <c r="X4243" s="1" t="s">
        <v>3328</v>
      </c>
      <c r="Z4243" s="1" t="str">
        <f aca="false">IF($T4243="","",IFERROR(INDEX('Resumo Grupos'!$AC$3:$AC$200,MATCH($T4243,'Resumo Grupos'!$AB$3:$AB$200,0)),"n/d"))</f>
        <v>Empréstimo</v>
      </c>
      <c r="AA4243" s="1" t="str">
        <f aca="false">IF($T4243="","",IF(COUNTIF('Resumo Grupos'!$AE$3:$AE$40,$T4243)&gt;0,"NAO","SIM"))</f>
        <v>SIM</v>
      </c>
    </row>
    <row r="4244" customFormat="false" ht="12.75" hidden="false" customHeight="true" outlineLevel="0" collapsed="false">
      <c r="A4244" s="15" t="n">
        <v>3</v>
      </c>
      <c r="B4244" s="16" t="n">
        <v>46295</v>
      </c>
      <c r="C4244" s="16" t="n">
        <v>46318</v>
      </c>
      <c r="D4244" s="15" t="n">
        <v>1608</v>
      </c>
      <c r="E4244" s="1" t="s">
        <v>65</v>
      </c>
      <c r="F4244" s="15" t="n">
        <v>24</v>
      </c>
      <c r="G4244" s="1" t="s">
        <v>47</v>
      </c>
      <c r="H4244" s="15" t="n">
        <v>2110101</v>
      </c>
      <c r="I4244" s="1" t="s">
        <v>48</v>
      </c>
      <c r="J4244" s="15" t="n">
        <v>1793521</v>
      </c>
      <c r="L4244" s="15" t="n">
        <v>17414642</v>
      </c>
      <c r="M4244" s="1" t="s">
        <v>36</v>
      </c>
      <c r="N4244" s="1" t="s">
        <v>37</v>
      </c>
      <c r="P4244" s="15" t="n">
        <v>167</v>
      </c>
      <c r="Q4244" s="1" t="s">
        <v>45</v>
      </c>
      <c r="R4244" s="1" t="s">
        <v>49</v>
      </c>
      <c r="S4244" s="15" t="n">
        <v>1130101</v>
      </c>
      <c r="T4244" s="1" t="s">
        <v>50</v>
      </c>
      <c r="U4244" s="17" t="n">
        <v>607.76</v>
      </c>
      <c r="W4244" s="17" t="n">
        <v>0</v>
      </c>
      <c r="X4244" s="1" t="s">
        <v>3329</v>
      </c>
      <c r="Z4244" s="1" t="str">
        <f aca="false">IF($T4244="","",IFERROR(INDEX('Resumo Grupos'!$AC$3:$AC$200,MATCH($T4244,'Resumo Grupos'!$AB$3:$AB$200,0)),"n/d"))</f>
        <v>Mercadoria</v>
      </c>
      <c r="AA4244" s="1" t="str">
        <f aca="false">IF($T4244="","",IF(COUNTIF('Resumo Grupos'!$AE$3:$AE$40,$T4244)&gt;0,"NAO","SIM"))</f>
        <v>SIM</v>
      </c>
      <c r="AB4244" s="0" t="str">
        <f aca="false">IFERROR(INDEX('Mov Entradas (Rel 10497)'!$L:$L,MATCH(AC4244,'Mov Entradas (Rel 10497)'!$I:$I,0)),"nao encontrado")</f>
        <v>TODDYNHO CHOCOLATE</v>
      </c>
      <c r="AC4244" s="0" t="n">
        <v>1741464</v>
      </c>
    </row>
    <row r="4245" customFormat="false" ht="12.75" hidden="false" customHeight="true" outlineLevel="0" collapsed="false">
      <c r="A4245" s="15" t="n">
        <v>3</v>
      </c>
      <c r="B4245" s="16" t="n">
        <v>46281</v>
      </c>
      <c r="C4245" s="16" t="n">
        <v>46318</v>
      </c>
      <c r="D4245" s="15" t="n">
        <v>10017</v>
      </c>
      <c r="E4245" s="1" t="s">
        <v>432</v>
      </c>
      <c r="F4245" s="15" t="n">
        <v>24</v>
      </c>
      <c r="G4245" s="1" t="s">
        <v>47</v>
      </c>
      <c r="H4245" s="15" t="n">
        <v>2110405</v>
      </c>
      <c r="I4245" s="1" t="s">
        <v>35</v>
      </c>
      <c r="J4245" s="15" t="n">
        <v>1735456</v>
      </c>
      <c r="L4245" s="15" t="n">
        <v>196623</v>
      </c>
      <c r="M4245" s="1" t="s">
        <v>36</v>
      </c>
      <c r="N4245" s="1" t="s">
        <v>37</v>
      </c>
      <c r="P4245" s="15" t="n">
        <v>167</v>
      </c>
      <c r="Q4245" s="1" t="s">
        <v>45</v>
      </c>
      <c r="R4245" s="1" t="s">
        <v>49</v>
      </c>
      <c r="S4245" s="15" t="n">
        <v>1130101</v>
      </c>
      <c r="T4245" s="1" t="s">
        <v>50</v>
      </c>
      <c r="U4245" s="17" t="n">
        <v>943.79</v>
      </c>
      <c r="W4245" s="17" t="n">
        <v>0</v>
      </c>
      <c r="X4245" s="1" t="s">
        <v>3330</v>
      </c>
      <c r="Z4245" s="1" t="str">
        <f aca="false">IF($T4245="","",IFERROR(INDEX('Resumo Grupos'!$AC$3:$AC$200,MATCH($T4245,'Resumo Grupos'!$AB$3:$AB$200,0)),"n/d"))</f>
        <v>Mercadoria</v>
      </c>
      <c r="AA4245" s="1" t="str">
        <f aca="false">IF($T4245="","",IF(COUNTIF('Resumo Grupos'!$AE$3:$AE$40,$T4245)&gt;0,"NAO","SIM"))</f>
        <v>SIM</v>
      </c>
      <c r="AB4245" s="0" t="str">
        <f aca="false">IFERROR(INDEX('Mov Entradas (Rel 10497)'!$L:$L,MATCH(AC4245,'Mov Entradas (Rel 10497)'!$I:$I,0)),"nao encontrado")</f>
        <v>DETE LIMP ECONO 500M</v>
      </c>
      <c r="AC4245" s="0" t="n">
        <v>196632</v>
      </c>
    </row>
    <row r="4246" customFormat="false" ht="12.75" hidden="false" customHeight="true" outlineLevel="0" collapsed="false">
      <c r="A4246" s="15" t="n">
        <v>3</v>
      </c>
      <c r="B4246" s="16" t="n">
        <v>46283</v>
      </c>
      <c r="C4246" s="16" t="n">
        <v>46318</v>
      </c>
      <c r="D4246" s="15" t="n">
        <v>1624</v>
      </c>
      <c r="E4246" s="1" t="s">
        <v>274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1736259</v>
      </c>
      <c r="L4246" s="15" t="n">
        <v>6746643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650.07</v>
      </c>
      <c r="W4246" s="17" t="n">
        <v>0</v>
      </c>
      <c r="X4246" s="1" t="s">
        <v>3331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0" t="str">
        <f aca="false">IFERROR(INDEX('Mov Entradas (Rel 10497)'!$L:$L,MATCH(AC4246,'Mov Entradas (Rel 10497)'!$I:$I,0)),"nao encontrado")</f>
        <v>LEPECID BR SPRAY 475</v>
      </c>
      <c r="AC4246" s="0" t="n">
        <v>674664</v>
      </c>
    </row>
    <row r="4247" customFormat="false" ht="12.75" hidden="false" customHeight="true" outlineLevel="0" collapsed="false">
      <c r="A4247" s="15" t="n">
        <v>3</v>
      </c>
      <c r="B4247" s="16" t="n">
        <v>46298</v>
      </c>
      <c r="C4247" s="16" t="n">
        <v>46319</v>
      </c>
      <c r="D4247" s="15" t="n">
        <v>1695</v>
      </c>
      <c r="E4247" s="1" t="s">
        <v>312</v>
      </c>
      <c r="F4247" s="15" t="n">
        <v>24</v>
      </c>
      <c r="G4247" s="1" t="s">
        <v>47</v>
      </c>
      <c r="H4247" s="15" t="n">
        <v>2110405</v>
      </c>
      <c r="I4247" s="1" t="s">
        <v>35</v>
      </c>
      <c r="J4247" s="15" t="n">
        <v>1796372</v>
      </c>
      <c r="L4247" s="15" t="n">
        <v>209303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885.18</v>
      </c>
      <c r="W4247" s="17" t="n">
        <v>0</v>
      </c>
      <c r="X4247" s="1" t="s">
        <v>3332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0" t="str">
        <f aca="false">IFERROR(INDEX('Mov Entradas (Rel 10497)'!$L:$L,MATCH(AC4247,'Mov Entradas (Rel 10497)'!$I:$I,0)),"nao encontrado")</f>
        <v>AGUA SANITARIA ECONOMICA 1LT</v>
      </c>
      <c r="AC4247" s="0" t="n">
        <v>20930</v>
      </c>
    </row>
    <row r="4248" customFormat="false" ht="12.75" hidden="false" customHeight="true" outlineLevel="0" collapsed="false">
      <c r="A4248" s="15" t="n">
        <v>3</v>
      </c>
      <c r="B4248" s="16" t="n">
        <v>46231</v>
      </c>
      <c r="C4248" s="16" t="n">
        <v>46320</v>
      </c>
      <c r="D4248" s="15" t="n">
        <v>875</v>
      </c>
      <c r="E4248" s="1" t="s">
        <v>798</v>
      </c>
      <c r="F4248" s="15" t="n">
        <v>59</v>
      </c>
      <c r="G4248" s="1" t="s">
        <v>1647</v>
      </c>
      <c r="H4248" s="15" t="n">
        <v>2110405</v>
      </c>
      <c r="I4248" s="1" t="s">
        <v>35</v>
      </c>
      <c r="J4248" s="15" t="n">
        <v>1472843</v>
      </c>
      <c r="L4248" s="15" t="n">
        <v>18873</v>
      </c>
      <c r="M4248" s="1" t="s">
        <v>36</v>
      </c>
      <c r="N4248" s="1" t="s">
        <v>37</v>
      </c>
      <c r="P4248" s="15" t="n">
        <v>167</v>
      </c>
      <c r="Q4248" s="1" t="s">
        <v>45</v>
      </c>
      <c r="R4248" s="1" t="s">
        <v>49</v>
      </c>
      <c r="S4248" s="15" t="n">
        <v>1130101</v>
      </c>
      <c r="T4248" s="1" t="s">
        <v>50</v>
      </c>
      <c r="U4248" s="17" t="n">
        <v>1615.17</v>
      </c>
      <c r="W4248" s="17" t="n">
        <v>0</v>
      </c>
      <c r="X4248" s="1" t="s">
        <v>2338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0" t="str">
        <f aca="false">IFERROR(INDEX('Mov Entradas (Rel 10497)'!$L:$L,MATCH(AC4248,'Mov Entradas (Rel 10497)'!$I:$I,0)),"nao encontrado")</f>
        <v>FONE OUVIDO BASIKE F</v>
      </c>
      <c r="AC4248" s="0" t="n">
        <v>1887</v>
      </c>
    </row>
    <row r="4249" customFormat="false" ht="12.75" hidden="false" customHeight="true" outlineLevel="0" collapsed="false">
      <c r="A4249" s="15" t="n">
        <v>3</v>
      </c>
      <c r="B4249" s="16" t="n">
        <v>46296</v>
      </c>
      <c r="C4249" s="16" t="n">
        <v>46320</v>
      </c>
      <c r="D4249" s="15" t="n">
        <v>875</v>
      </c>
      <c r="E4249" s="1" t="s">
        <v>798</v>
      </c>
      <c r="F4249" s="15" t="n">
        <v>59</v>
      </c>
      <c r="G4249" s="1" t="s">
        <v>1647</v>
      </c>
      <c r="H4249" s="15" t="n">
        <v>2110405</v>
      </c>
      <c r="I4249" s="1" t="s">
        <v>35</v>
      </c>
      <c r="J4249" s="15" t="n">
        <v>1788954</v>
      </c>
      <c r="L4249" s="15" t="n">
        <v>19871</v>
      </c>
      <c r="M4249" s="1" t="s">
        <v>36</v>
      </c>
      <c r="N4249" s="1" t="s">
        <v>37</v>
      </c>
      <c r="P4249" s="15" t="n">
        <v>167</v>
      </c>
      <c r="Q4249" s="1" t="s">
        <v>45</v>
      </c>
      <c r="R4249" s="1" t="s">
        <v>49</v>
      </c>
      <c r="S4249" s="15" t="n">
        <v>1130101</v>
      </c>
      <c r="T4249" s="1" t="s">
        <v>50</v>
      </c>
      <c r="U4249" s="17" t="n">
        <v>1009.5</v>
      </c>
      <c r="W4249" s="17" t="n">
        <v>0</v>
      </c>
      <c r="X4249" s="1" t="s">
        <v>3333</v>
      </c>
      <c r="Z4249" s="1" t="str">
        <f aca="false">IF($T4249="","",IFERROR(INDEX('Resumo Grupos'!$AC$3:$AC$200,MATCH($T4249,'Resumo Grupos'!$AB$3:$AB$200,0)),"n/d"))</f>
        <v>Mercadoria</v>
      </c>
      <c r="AA4249" s="1" t="str">
        <f aca="false">IF($T4249="","",IF(COUNTIF('Resumo Grupos'!$AE$3:$AE$40,$T4249)&gt;0,"NAO","SIM"))</f>
        <v>SIM</v>
      </c>
      <c r="AB4249" s="0" t="str">
        <f aca="false">IFERROR(INDEX('Mov Entradas (Rel 10497)'!$L:$L,MATCH(AC4249,'Mov Entradas (Rel 10497)'!$I:$I,0)),"nao encontrado")</f>
        <v>nao encontrado</v>
      </c>
      <c r="AC4249" s="0" t="n">
        <v>1987</v>
      </c>
    </row>
    <row r="4250" customFormat="false" ht="12.75" hidden="false" customHeight="true" outlineLevel="0" collapsed="false">
      <c r="A4250" s="15" t="n">
        <v>3</v>
      </c>
      <c r="B4250" s="16" t="n">
        <v>46237</v>
      </c>
      <c r="C4250" s="16" t="n">
        <v>46320</v>
      </c>
      <c r="D4250" s="15" t="n">
        <v>10101</v>
      </c>
      <c r="E4250" s="1" t="s">
        <v>2344</v>
      </c>
      <c r="F4250" s="15" t="n">
        <v>59</v>
      </c>
      <c r="G4250" s="1" t="s">
        <v>1647</v>
      </c>
      <c r="H4250" s="15" t="n">
        <v>2110405</v>
      </c>
      <c r="I4250" s="1" t="s">
        <v>35</v>
      </c>
      <c r="J4250" s="15" t="n">
        <v>1498495</v>
      </c>
      <c r="L4250" s="15" t="n">
        <v>232742</v>
      </c>
      <c r="M4250" s="1" t="s">
        <v>36</v>
      </c>
      <c r="N4250" s="1" t="s">
        <v>37</v>
      </c>
      <c r="P4250" s="15" t="n">
        <v>167</v>
      </c>
      <c r="Q4250" s="1" t="s">
        <v>45</v>
      </c>
      <c r="R4250" s="1" t="s">
        <v>105</v>
      </c>
      <c r="S4250" s="15" t="n">
        <v>4210227</v>
      </c>
      <c r="T4250" s="1" t="s">
        <v>113</v>
      </c>
      <c r="U4250" s="17" t="n">
        <v>256.8</v>
      </c>
      <c r="W4250" s="17" t="n">
        <v>0</v>
      </c>
      <c r="X4250" s="1" t="s">
        <v>3334</v>
      </c>
      <c r="Z4250" s="1" t="str">
        <f aca="false">IF($T4250="","",IFERROR(INDEX('Resumo Grupos'!$AC$3:$AC$200,MATCH($T4250,'Resumo Grupos'!$AB$3:$AB$200,0)),"n/d"))</f>
        <v>Despesa</v>
      </c>
      <c r="AA4250" s="1" t="str">
        <f aca="false">IF($T4250="","",IF(COUNTIF('Resumo Grupos'!$AE$3:$AE$40,$T4250)&gt;0,"NAO","SIM"))</f>
        <v>SIM</v>
      </c>
      <c r="AB4250" s="0" t="str">
        <f aca="false">IFERROR(INDEX('Mov Entradas (Rel 10497)'!$L:$L,MATCH(AC4250,'Mov Entradas (Rel 10497)'!$I:$I,0)),"nao encontrado")</f>
        <v>SMARTPHONE MOTOROLA G06 4/128GB AZ</v>
      </c>
      <c r="AC4250" s="0" t="n">
        <v>259616</v>
      </c>
    </row>
    <row r="4251" customFormat="false" ht="12.75" hidden="false" customHeight="true" outlineLevel="0" collapsed="false">
      <c r="A4251" s="15" t="n">
        <v>3</v>
      </c>
      <c r="B4251" s="16" t="n">
        <v>46296</v>
      </c>
      <c r="C4251" s="16" t="n">
        <v>46320</v>
      </c>
      <c r="D4251" s="15" t="n">
        <v>10119</v>
      </c>
      <c r="E4251" s="1" t="s">
        <v>3335</v>
      </c>
      <c r="F4251" s="15" t="n">
        <v>59</v>
      </c>
      <c r="G4251" s="1" t="s">
        <v>1647</v>
      </c>
      <c r="H4251" s="15" t="n">
        <v>2110405</v>
      </c>
      <c r="I4251" s="1" t="s">
        <v>35</v>
      </c>
      <c r="J4251" s="15" t="n">
        <v>1788757</v>
      </c>
      <c r="L4251" s="15" t="n">
        <v>1340</v>
      </c>
      <c r="M4251" s="1" t="s">
        <v>36</v>
      </c>
      <c r="N4251" s="1" t="s">
        <v>37</v>
      </c>
      <c r="P4251" s="15" t="n">
        <v>167</v>
      </c>
      <c r="Q4251" s="1" t="s">
        <v>45</v>
      </c>
      <c r="R4251" s="1" t="s">
        <v>49</v>
      </c>
      <c r="S4251" s="15" t="n">
        <v>1130101</v>
      </c>
      <c r="T4251" s="1" t="s">
        <v>50</v>
      </c>
      <c r="U4251" s="17" t="n">
        <v>387.66</v>
      </c>
      <c r="W4251" s="17" t="n">
        <v>0</v>
      </c>
      <c r="X4251" s="1" t="s">
        <v>3336</v>
      </c>
      <c r="Z4251" s="1" t="str">
        <f aca="false">IF($T4251="","",IFERROR(INDEX('Resumo Grupos'!$AC$3:$AC$200,MATCH($T4251,'Resumo Grupos'!$AB$3:$AB$200,0)),"n/d"))</f>
        <v>Mercadoria</v>
      </c>
      <c r="AA4251" s="1" t="str">
        <f aca="false">IF($T4251="","",IF(COUNTIF('Resumo Grupos'!$AE$3:$AE$40,$T4251)&gt;0,"NAO","SIM"))</f>
        <v>SIM</v>
      </c>
      <c r="AB4251" s="0" t="str">
        <f aca="false">IFERROR(INDEX('Mov Entradas (Rel 10497)'!$L:$L,MATCH(AC4251,'Mov Entradas (Rel 10497)'!$I:$I,0)),"nao encontrado")</f>
        <v>PRESUNTO DE  PERU DF DISTRIBUIDORA DE FR</v>
      </c>
      <c r="AC4251" s="0" t="n">
        <v>1340</v>
      </c>
    </row>
    <row r="4252" customFormat="false" ht="12.75" hidden="false" customHeight="true" outlineLevel="0" collapsed="false">
      <c r="A4252" s="15" t="n">
        <v>3</v>
      </c>
      <c r="B4252" s="16" t="n">
        <v>46288</v>
      </c>
      <c r="C4252" s="16" t="n">
        <v>46320</v>
      </c>
      <c r="D4252" s="15" t="n">
        <v>928</v>
      </c>
      <c r="E4252" s="1" t="s">
        <v>849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1464994</v>
      </c>
      <c r="L4252" s="15" t="n">
        <v>227912</v>
      </c>
      <c r="M4252" s="1" t="s">
        <v>339</v>
      </c>
      <c r="N4252" s="1" t="s">
        <v>37</v>
      </c>
      <c r="P4252" s="15" t="n">
        <v>101</v>
      </c>
      <c r="Q4252" s="1" t="s">
        <v>59</v>
      </c>
      <c r="R4252" s="1" t="s">
        <v>39</v>
      </c>
      <c r="S4252" s="15" t="n">
        <v>421033</v>
      </c>
      <c r="T4252" s="1" t="s">
        <v>850</v>
      </c>
      <c r="U4252" s="17" t="n">
        <v>299.9</v>
      </c>
      <c r="W4252" s="17" t="n">
        <v>0</v>
      </c>
      <c r="X4252" s="1" t="s">
        <v>851</v>
      </c>
      <c r="Z4252" s="1" t="str">
        <f aca="false">IF($T4252="","",IFERROR(INDEX('Resumo Grupos'!$AC$3:$AC$200,MATCH($T4252,'Resumo Grupos'!$AB$3:$AB$200,0)),"n/d"))</f>
        <v>Despesa</v>
      </c>
      <c r="AA4252" s="1" t="str">
        <f aca="false">IF($T4252="","",IF(COUNTIF('Resumo Grupos'!$AE$3:$AE$40,$T4252)&gt;0,"NAO","SIM"))</f>
        <v>SIM</v>
      </c>
    </row>
    <row r="4253" customFormat="false" ht="12.75" hidden="false" customHeight="true" outlineLevel="0" collapsed="false">
      <c r="A4253" s="15" t="n">
        <v>3</v>
      </c>
      <c r="B4253" s="16" t="n">
        <v>46296</v>
      </c>
      <c r="C4253" s="16" t="n">
        <v>46320</v>
      </c>
      <c r="D4253" s="15" t="n">
        <v>1742</v>
      </c>
      <c r="E4253" s="1" t="s">
        <v>3337</v>
      </c>
      <c r="F4253" s="15" t="n">
        <v>59</v>
      </c>
      <c r="G4253" s="1" t="s">
        <v>1647</v>
      </c>
      <c r="H4253" s="15" t="n">
        <v>2110405</v>
      </c>
      <c r="I4253" s="1" t="s">
        <v>35</v>
      </c>
      <c r="J4253" s="15" t="n">
        <v>1788817</v>
      </c>
      <c r="L4253" s="15" t="n">
        <v>53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355.63</v>
      </c>
      <c r="W4253" s="17" t="n">
        <v>0</v>
      </c>
      <c r="X4253" s="1" t="s">
        <v>3338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0" t="str">
        <f aca="false">IFERROR(INDEX('Mov Entradas (Rel 10497)'!$L:$L,MATCH(AC4253,'Mov Entradas (Rel 10497)'!$I:$I,0)),"nao encontrado")</f>
        <v>CUBO MAGICO REF W003</v>
      </c>
      <c r="AC4253" s="0" t="n">
        <v>53</v>
      </c>
    </row>
    <row r="4254" customFormat="false" ht="12.75" hidden="false" customHeight="true" outlineLevel="0" collapsed="false">
      <c r="A4254" s="15" t="n">
        <v>3</v>
      </c>
      <c r="B4254" s="16" t="n">
        <v>46286</v>
      </c>
      <c r="C4254" s="16" t="n">
        <v>46321</v>
      </c>
      <c r="D4254" s="15" t="n">
        <v>1611</v>
      </c>
      <c r="E4254" s="1" t="s">
        <v>591</v>
      </c>
      <c r="F4254" s="15" t="n">
        <v>24</v>
      </c>
      <c r="G4254" s="1" t="s">
        <v>47</v>
      </c>
      <c r="H4254" s="15" t="n">
        <v>2110405</v>
      </c>
      <c r="I4254" s="1" t="s">
        <v>35</v>
      </c>
      <c r="J4254" s="15" t="n">
        <v>1780617</v>
      </c>
      <c r="L4254" s="15" t="n">
        <v>189442173</v>
      </c>
      <c r="M4254" s="1" t="s">
        <v>36</v>
      </c>
      <c r="N4254" s="1" t="s">
        <v>37</v>
      </c>
      <c r="P4254" s="15" t="n">
        <v>167</v>
      </c>
      <c r="Q4254" s="1" t="s">
        <v>45</v>
      </c>
      <c r="R4254" s="1" t="s">
        <v>49</v>
      </c>
      <c r="S4254" s="15" t="n">
        <v>1130101</v>
      </c>
      <c r="T4254" s="1" t="s">
        <v>50</v>
      </c>
      <c r="U4254" s="17" t="n">
        <v>1217.92</v>
      </c>
      <c r="W4254" s="17" t="n">
        <v>0</v>
      </c>
      <c r="X4254" s="1" t="s">
        <v>3339</v>
      </c>
      <c r="Z4254" s="1" t="str">
        <f aca="false">IF($T4254="","",IFERROR(INDEX('Resumo Grupos'!$AC$3:$AC$200,MATCH($T4254,'Resumo Grupos'!$AB$3:$AB$200,0)),"n/d"))</f>
        <v>Mercadoria</v>
      </c>
      <c r="AA4254" s="1" t="str">
        <f aca="false">IF($T4254="","",IF(COUNTIF('Resumo Grupos'!$AE$3:$AE$40,$T4254)&gt;0,"NAO","SIM"))</f>
        <v>SIM</v>
      </c>
      <c r="AB4254" s="0" t="str">
        <f aca="false">IFERROR(INDEX('Mov Entradas (Rel 10497)'!$L:$L,MATCH(AC4254,'Mov Entradas (Rel 10497)'!$I:$I,0)),"nao encontrado")</f>
        <v>nao encontrado</v>
      </c>
      <c r="AC4254" s="0" t="n">
        <v>1801845</v>
      </c>
    </row>
    <row r="4255" customFormat="false" ht="12.75" hidden="false" customHeight="true" outlineLevel="0" collapsed="false">
      <c r="A4255" s="15" t="n">
        <v>3</v>
      </c>
      <c r="B4255" s="16" t="n">
        <v>46293</v>
      </c>
      <c r="C4255" s="16" t="n">
        <v>46322</v>
      </c>
      <c r="D4255" s="15" t="n">
        <v>1626</v>
      </c>
      <c r="E4255" s="1" t="s">
        <v>1045</v>
      </c>
      <c r="F4255" s="15" t="n">
        <v>24</v>
      </c>
      <c r="G4255" s="1" t="s">
        <v>47</v>
      </c>
      <c r="H4255" s="15" t="n">
        <v>2110405</v>
      </c>
      <c r="I4255" s="1" t="s">
        <v>35</v>
      </c>
      <c r="J4255" s="15" t="n">
        <v>1773482</v>
      </c>
      <c r="L4255" s="15" t="n">
        <v>3235083</v>
      </c>
      <c r="M4255" s="1" t="s">
        <v>36</v>
      </c>
      <c r="N4255" s="1" t="s">
        <v>37</v>
      </c>
      <c r="P4255" s="15" t="n">
        <v>167</v>
      </c>
      <c r="Q4255" s="1" t="s">
        <v>45</v>
      </c>
      <c r="R4255" s="1" t="s">
        <v>49</v>
      </c>
      <c r="S4255" s="15" t="n">
        <v>1130101</v>
      </c>
      <c r="T4255" s="1" t="s">
        <v>50</v>
      </c>
      <c r="U4255" s="17" t="n">
        <v>187.59</v>
      </c>
      <c r="W4255" s="17" t="n">
        <v>0</v>
      </c>
      <c r="X4255" s="1" t="s">
        <v>3340</v>
      </c>
      <c r="Z4255" s="1" t="str">
        <f aca="false">IF($T4255="","",IFERROR(INDEX('Resumo Grupos'!$AC$3:$AC$200,MATCH($T4255,'Resumo Grupos'!$AB$3:$AB$200,0)),"n/d"))</f>
        <v>Mercadoria</v>
      </c>
      <c r="AA4255" s="1" t="str">
        <f aca="false">IF($T4255="","",IF(COUNTIF('Resumo Grupos'!$AE$3:$AE$40,$T4255)&gt;0,"NAO","SIM"))</f>
        <v>SIM</v>
      </c>
      <c r="AB4255" s="0" t="str">
        <f aca="false">IFERROR(INDEX('Mov Entradas (Rel 10497)'!$L:$L,MATCH(AC4255,'Mov Entradas (Rel 10497)'!$I:$I,0)),"nao encontrado")</f>
        <v>TEKITOS TRAD 300G</v>
      </c>
      <c r="AC4255" s="0" t="n">
        <v>323508</v>
      </c>
    </row>
    <row r="4256" customFormat="false" ht="12.75" hidden="false" customHeight="true" outlineLevel="0" collapsed="false">
      <c r="A4256" s="15" t="n">
        <v>3</v>
      </c>
      <c r="B4256" s="16" t="n">
        <v>46294</v>
      </c>
      <c r="C4256" s="16" t="n">
        <v>46322</v>
      </c>
      <c r="D4256" s="15" t="n">
        <v>1740</v>
      </c>
      <c r="E4256" s="1" t="s">
        <v>207</v>
      </c>
      <c r="F4256" s="15" t="n">
        <v>24</v>
      </c>
      <c r="G4256" s="1" t="s">
        <v>47</v>
      </c>
      <c r="H4256" s="15" t="n">
        <v>2110405</v>
      </c>
      <c r="I4256" s="1" t="s">
        <v>35</v>
      </c>
      <c r="J4256" s="15" t="n">
        <v>1775021</v>
      </c>
      <c r="L4256" s="15" t="n">
        <v>12756023</v>
      </c>
      <c r="M4256" s="1" t="s">
        <v>36</v>
      </c>
      <c r="N4256" s="1" t="s">
        <v>37</v>
      </c>
      <c r="P4256" s="15" t="n">
        <v>167</v>
      </c>
      <c r="Q4256" s="1" t="s">
        <v>45</v>
      </c>
      <c r="R4256" s="1" t="s">
        <v>49</v>
      </c>
      <c r="S4256" s="15" t="n">
        <v>1130101</v>
      </c>
      <c r="T4256" s="1" t="s">
        <v>50</v>
      </c>
      <c r="U4256" s="17" t="n">
        <v>490.6</v>
      </c>
      <c r="W4256" s="17" t="n">
        <v>0</v>
      </c>
      <c r="X4256" s="1" t="s">
        <v>3341</v>
      </c>
      <c r="Z4256" s="1" t="str">
        <f aca="false">IF($T4256="","",IFERROR(INDEX('Resumo Grupos'!$AC$3:$AC$200,MATCH($T4256,'Resumo Grupos'!$AB$3:$AB$200,0)),"n/d"))</f>
        <v>Mercadoria</v>
      </c>
      <c r="AA4256" s="1" t="str">
        <f aca="false">IF($T4256="","",IF(COUNTIF('Resumo Grupos'!$AE$3:$AE$40,$T4256)&gt;0,"NAO","SIM"))</f>
        <v>SIM</v>
      </c>
      <c r="AB4256" s="0" t="str">
        <f aca="false">IFERROR(INDEX('Mov Entradas (Rel 10497)'!$L:$L,MATCH(AC4256,'Mov Entradas (Rel 10497)'!$I:$I,0)),"nao encontrado")</f>
        <v>LINGUI DE FRANGO KG</v>
      </c>
      <c r="AC4256" s="0" t="n">
        <v>1275602</v>
      </c>
    </row>
    <row r="4257" customFormat="false" ht="12.75" hidden="false" customHeight="true" outlineLevel="0" collapsed="false">
      <c r="A4257" s="15" t="n">
        <v>3</v>
      </c>
      <c r="B4257" s="16" t="n">
        <v>46294</v>
      </c>
      <c r="C4257" s="16" t="n">
        <v>46322</v>
      </c>
      <c r="D4257" s="15" t="n">
        <v>10012</v>
      </c>
      <c r="E4257" s="1" t="s">
        <v>529</v>
      </c>
      <c r="F4257" s="15" t="n">
        <v>24</v>
      </c>
      <c r="G4257" s="1" t="s">
        <v>47</v>
      </c>
      <c r="H4257" s="15" t="n">
        <v>2110405</v>
      </c>
      <c r="I4257" s="1" t="s">
        <v>35</v>
      </c>
      <c r="J4257" s="15" t="n">
        <v>1780314</v>
      </c>
      <c r="L4257" s="15" t="n">
        <v>19732612</v>
      </c>
      <c r="M4257" s="1" t="s">
        <v>36</v>
      </c>
      <c r="N4257" s="1" t="s">
        <v>37</v>
      </c>
      <c r="P4257" s="15" t="n">
        <v>167</v>
      </c>
      <c r="Q4257" s="1" t="s">
        <v>45</v>
      </c>
      <c r="R4257" s="1" t="s">
        <v>49</v>
      </c>
      <c r="S4257" s="15" t="n">
        <v>1130101</v>
      </c>
      <c r="T4257" s="1" t="s">
        <v>50</v>
      </c>
      <c r="U4257" s="17" t="n">
        <v>412.26</v>
      </c>
      <c r="W4257" s="17" t="n">
        <v>0</v>
      </c>
      <c r="X4257" s="1" t="s">
        <v>3342</v>
      </c>
      <c r="Z4257" s="1" t="str">
        <f aca="false">IF($T4257="","",IFERROR(INDEX('Resumo Grupos'!$AC$3:$AC$200,MATCH($T4257,'Resumo Grupos'!$AB$3:$AB$200,0)),"n/d"))</f>
        <v>Mercadoria</v>
      </c>
      <c r="AA4257" s="1" t="str">
        <f aca="false">IF($T4257="","",IF(COUNTIF('Resumo Grupos'!$AE$3:$AE$40,$T4257)&gt;0,"NAO","SIM"))</f>
        <v>SIM</v>
      </c>
    </row>
    <row r="4258" customFormat="false" ht="12.75" hidden="false" customHeight="true" outlineLevel="0" collapsed="false">
      <c r="A4258" s="15" t="n">
        <v>3</v>
      </c>
      <c r="B4258" s="16" t="n">
        <v>46290</v>
      </c>
      <c r="C4258" s="16" t="n">
        <v>46323</v>
      </c>
      <c r="D4258" s="15" t="n">
        <v>1659</v>
      </c>
      <c r="E4258" s="1" t="s">
        <v>306</v>
      </c>
      <c r="F4258" s="15" t="n">
        <v>24</v>
      </c>
      <c r="G4258" s="1" t="s">
        <v>47</v>
      </c>
      <c r="H4258" s="15" t="n">
        <v>2110405</v>
      </c>
      <c r="I4258" s="1" t="s">
        <v>35</v>
      </c>
      <c r="J4258" s="15" t="n">
        <v>1769352</v>
      </c>
      <c r="L4258" s="15" t="n">
        <v>8990163</v>
      </c>
      <c r="M4258" s="1" t="s">
        <v>36</v>
      </c>
      <c r="N4258" s="1" t="s">
        <v>37</v>
      </c>
      <c r="P4258" s="15" t="n">
        <v>167</v>
      </c>
      <c r="Q4258" s="1" t="s">
        <v>45</v>
      </c>
      <c r="R4258" s="1" t="s">
        <v>49</v>
      </c>
      <c r="S4258" s="15" t="n">
        <v>1130101</v>
      </c>
      <c r="T4258" s="1" t="s">
        <v>50</v>
      </c>
      <c r="U4258" s="17" t="n">
        <v>826.43</v>
      </c>
      <c r="W4258" s="17" t="n">
        <v>0</v>
      </c>
      <c r="X4258" s="1" t="s">
        <v>3343</v>
      </c>
      <c r="Z4258" s="1" t="str">
        <f aca="false">IF($T4258="","",IFERROR(INDEX('Resumo Grupos'!$AC$3:$AC$200,MATCH($T4258,'Resumo Grupos'!$AB$3:$AB$200,0)),"n/d"))</f>
        <v>Mercadoria</v>
      </c>
      <c r="AA4258" s="1" t="str">
        <f aca="false">IF($T4258="","",IF(COUNTIF('Resumo Grupos'!$AE$3:$AE$40,$T4258)&gt;0,"NAO","SIM"))</f>
        <v>SIM</v>
      </c>
      <c r="AB4258" s="0" t="str">
        <f aca="false">IFERROR(INDEX('Mov Entradas (Rel 10497)'!$L:$L,MATCH(AC4258,'Mov Entradas (Rel 10497)'!$I:$I,0)),"nao encontrado")</f>
        <v>COPO DESC COPOBRAS 5</v>
      </c>
      <c r="AC4258" s="0" t="n">
        <v>899016</v>
      </c>
    </row>
    <row r="4259" customFormat="false" ht="12.75" hidden="false" customHeight="true" outlineLevel="0" collapsed="false">
      <c r="A4259" s="15" t="n">
        <v>3</v>
      </c>
      <c r="B4259" s="16" t="n">
        <v>46296</v>
      </c>
      <c r="C4259" s="16" t="n">
        <v>46324</v>
      </c>
      <c r="D4259" s="15" t="n">
        <v>1668</v>
      </c>
      <c r="E4259" s="1" t="s">
        <v>205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1793370</v>
      </c>
      <c r="L4259" s="15" t="n">
        <v>765831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105</v>
      </c>
      <c r="S4259" s="15" t="n">
        <v>4210299</v>
      </c>
      <c r="T4259" s="1" t="s">
        <v>1411</v>
      </c>
      <c r="U4259" s="17" t="n">
        <v>373.6</v>
      </c>
      <c r="W4259" s="17" t="n">
        <v>0</v>
      </c>
      <c r="X4259" s="1" t="s">
        <v>3344</v>
      </c>
      <c r="Z4259" s="1" t="str">
        <f aca="false">IF($T4259="","",IFERROR(INDEX('Resumo Grupos'!$AC$3:$AC$200,MATCH($T4259,'Resumo Grupos'!$AB$3:$AB$200,0)),"n/d"))</f>
        <v>Despesa</v>
      </c>
      <c r="AA4259" s="1" t="str">
        <f aca="false">IF($T4259="","",IF(COUNTIF('Resumo Grupos'!$AE$3:$AE$40,$T4259)&gt;0,"NAO","SIM"))</f>
        <v>SIM</v>
      </c>
      <c r="AB4259" s="0" t="str">
        <f aca="false">IFERROR(INDEX('Mov Entradas (Rel 10497)'!$L:$L,MATCH(AC4259,'Mov Entradas (Rel 10497)'!$I:$I,0)),"nao encontrado")</f>
        <v>BANDEJA B1 BRANCA C/</v>
      </c>
      <c r="AC4259" s="0" t="n">
        <v>765831</v>
      </c>
    </row>
    <row r="4260" customFormat="false" ht="12.75" hidden="false" customHeight="true" outlineLevel="0" collapsed="false">
      <c r="A4260" s="15" t="n">
        <v>3</v>
      </c>
      <c r="B4260" s="16" t="n">
        <v>46295</v>
      </c>
      <c r="C4260" s="16" t="n">
        <v>46325</v>
      </c>
      <c r="D4260" s="15" t="n">
        <v>1608</v>
      </c>
      <c r="E4260" s="1" t="s">
        <v>65</v>
      </c>
      <c r="F4260" s="15" t="n">
        <v>24</v>
      </c>
      <c r="G4260" s="1" t="s">
        <v>47</v>
      </c>
      <c r="H4260" s="15" t="n">
        <v>2110405</v>
      </c>
      <c r="I4260" s="1" t="s">
        <v>35</v>
      </c>
      <c r="J4260" s="15" t="n">
        <v>1793526</v>
      </c>
      <c r="L4260" s="15" t="n">
        <v>17414643</v>
      </c>
      <c r="M4260" s="1" t="s">
        <v>36</v>
      </c>
      <c r="N4260" s="1" t="s">
        <v>37</v>
      </c>
      <c r="P4260" s="15" t="n">
        <v>167</v>
      </c>
      <c r="Q4260" s="1" t="s">
        <v>45</v>
      </c>
      <c r="R4260" s="1" t="s">
        <v>49</v>
      </c>
      <c r="S4260" s="15" t="n">
        <v>1130101</v>
      </c>
      <c r="T4260" s="1" t="s">
        <v>50</v>
      </c>
      <c r="U4260" s="17" t="n">
        <v>607.76</v>
      </c>
      <c r="W4260" s="17" t="n">
        <v>0</v>
      </c>
      <c r="X4260" s="0" t="s">
        <v>3345</v>
      </c>
      <c r="Z4260" s="1" t="str">
        <f aca="false">IF($T4260="","",IFERROR(INDEX('Resumo Grupos'!$AC$3:$AC$200,MATCH($T4260,'Resumo Grupos'!$AB$3:$AB$200,0)),"n/d"))</f>
        <v>Mercadoria</v>
      </c>
      <c r="AA4260" s="1" t="str">
        <f aca="false">IF($T4260="","",IF(COUNTIF('Resumo Grupos'!$AE$3:$AE$40,$T4260)&gt;0,"NAO","SIM"))</f>
        <v>SIM</v>
      </c>
      <c r="AB4260" s="0" t="str">
        <f aca="false">IFERROR(INDEX('Mov Entradas (Rel 10497)'!$L:$L,MATCH(AC4260,'Mov Entradas (Rel 10497)'!$I:$I,0)),"nao encontrado")</f>
        <v>TODDYNHO CHOCOLATE</v>
      </c>
      <c r="AC4260" s="0" t="n">
        <v>1741464</v>
      </c>
    </row>
    <row r="4261" customFormat="false" ht="12.75" hidden="false" customHeight="true" outlineLevel="0" collapsed="false">
      <c r="A4261" s="15" t="n">
        <v>3</v>
      </c>
      <c r="B4261" s="16" t="n">
        <v>46295</v>
      </c>
      <c r="C4261" s="16" t="n">
        <v>46325</v>
      </c>
      <c r="D4261" s="15" t="n">
        <v>846</v>
      </c>
      <c r="E4261" s="1" t="s">
        <v>325</v>
      </c>
      <c r="F4261" s="15" t="n">
        <v>24</v>
      </c>
      <c r="G4261" s="1" t="s">
        <v>47</v>
      </c>
      <c r="H4261" s="15" t="n">
        <v>2110405</v>
      </c>
      <c r="I4261" s="1" t="s">
        <v>35</v>
      </c>
      <c r="J4261" s="15" t="n">
        <v>1780424</v>
      </c>
      <c r="L4261" s="15" t="n">
        <v>271296</v>
      </c>
      <c r="M4261" s="1" t="s">
        <v>36</v>
      </c>
      <c r="N4261" s="1" t="s">
        <v>37</v>
      </c>
      <c r="P4261" s="15" t="n">
        <v>167</v>
      </c>
      <c r="Q4261" s="1" t="s">
        <v>45</v>
      </c>
      <c r="R4261" s="1" t="s">
        <v>49</v>
      </c>
      <c r="S4261" s="15" t="n">
        <v>1130101</v>
      </c>
      <c r="T4261" s="1" t="s">
        <v>50</v>
      </c>
      <c r="U4261" s="17" t="n">
        <v>507</v>
      </c>
      <c r="W4261" s="17" t="n">
        <v>0</v>
      </c>
      <c r="X4261" s="1" t="s">
        <v>3346</v>
      </c>
      <c r="Z4261" s="1" t="str">
        <f aca="false">IF($T4261="","",IFERROR(INDEX('Resumo Grupos'!$AC$3:$AC$200,MATCH($T4261,'Resumo Grupos'!$AB$3:$AB$200,0)),"n/d"))</f>
        <v>Mercadoria</v>
      </c>
      <c r="AA4261" s="1" t="str">
        <f aca="false">IF($T4261="","",IF(COUNTIF('Resumo Grupos'!$AE$3:$AE$40,$T4261)&gt;0,"NAO","SIM"))</f>
        <v>SIM</v>
      </c>
      <c r="AB4261" s="0" t="str">
        <f aca="false">IFERROR(INDEX('Mov Entradas (Rel 10497)'!$L:$L,MATCH(AC4261,'Mov Entradas (Rel 10497)'!$I:$I,0)),"nao encontrado")</f>
        <v>AVENTAL P 46X67CM MPTEX</v>
      </c>
      <c r="AC4261" s="0" t="n">
        <v>899</v>
      </c>
    </row>
    <row r="4262" customFormat="false" ht="12.75" hidden="false" customHeight="true" outlineLevel="0" collapsed="false">
      <c r="A4262" s="15" t="n">
        <v>3</v>
      </c>
      <c r="B4262" s="16" t="n">
        <v>46290</v>
      </c>
      <c r="C4262" s="16" t="n">
        <v>46325</v>
      </c>
      <c r="D4262" s="15" t="n">
        <v>1611</v>
      </c>
      <c r="E4262" s="1" t="s">
        <v>591</v>
      </c>
      <c r="F4262" s="15" t="n">
        <v>24</v>
      </c>
      <c r="G4262" s="1" t="s">
        <v>47</v>
      </c>
      <c r="H4262" s="15" t="n">
        <v>2110405</v>
      </c>
      <c r="I4262" s="1" t="s">
        <v>35</v>
      </c>
      <c r="J4262" s="15" t="n">
        <v>1774976</v>
      </c>
      <c r="L4262" s="15" t="n">
        <v>195890054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49</v>
      </c>
      <c r="S4262" s="15" t="n">
        <v>1130101</v>
      </c>
      <c r="T4262" s="1" t="s">
        <v>50</v>
      </c>
      <c r="U4262" s="17" t="n">
        <v>496.26</v>
      </c>
      <c r="W4262" s="17" t="n">
        <v>0</v>
      </c>
      <c r="X4262" s="1" t="s">
        <v>3347</v>
      </c>
      <c r="Z4262" s="1" t="str">
        <f aca="false">IF($T4262="","",IFERROR(INDEX('Resumo Grupos'!$AC$3:$AC$200,MATCH($T4262,'Resumo Grupos'!$AB$3:$AB$200,0)),"n/d"))</f>
        <v>Mercadoria</v>
      </c>
      <c r="AA4262" s="1" t="str">
        <f aca="false">IF($T4262="","",IF(COUNTIF('Resumo Grupos'!$AE$3:$AE$40,$T4262)&gt;0,"NAO","SIM"))</f>
        <v>SIM</v>
      </c>
      <c r="AB4262" s="0" t="str">
        <f aca="false">IFERROR(INDEX('Mov Entradas (Rel 10497)'!$L:$L,MATCH(AC4262,'Mov Entradas (Rel 10497)'!$I:$I,0)),"nao encontrado")</f>
        <v>nao encontrado</v>
      </c>
      <c r="AC4262" s="0" t="n">
        <v>2707</v>
      </c>
    </row>
    <row r="4263" customFormat="false" ht="12.75" hidden="false" customHeight="true" outlineLevel="0" collapsed="false">
      <c r="A4263" s="15" t="n">
        <v>3</v>
      </c>
      <c r="B4263" s="16" t="n">
        <v>46283</v>
      </c>
      <c r="C4263" s="16" t="n">
        <v>46325</v>
      </c>
      <c r="D4263" s="15" t="n">
        <v>1624</v>
      </c>
      <c r="E4263" s="1" t="s">
        <v>274</v>
      </c>
      <c r="F4263" s="15" t="n">
        <v>24</v>
      </c>
      <c r="G4263" s="1" t="s">
        <v>47</v>
      </c>
      <c r="H4263" s="15" t="n">
        <v>2110405</v>
      </c>
      <c r="I4263" s="1" t="s">
        <v>35</v>
      </c>
      <c r="J4263" s="15" t="n">
        <v>1736263</v>
      </c>
      <c r="L4263" s="15" t="n">
        <v>6746644</v>
      </c>
      <c r="M4263" s="1" t="s">
        <v>36</v>
      </c>
      <c r="N4263" s="1" t="s">
        <v>37</v>
      </c>
      <c r="P4263" s="15" t="n">
        <v>167</v>
      </c>
      <c r="Q4263" s="1" t="s">
        <v>45</v>
      </c>
      <c r="R4263" s="1" t="s">
        <v>49</v>
      </c>
      <c r="S4263" s="15" t="n">
        <v>1130101</v>
      </c>
      <c r="T4263" s="1" t="s">
        <v>50</v>
      </c>
      <c r="U4263" s="17" t="n">
        <v>650.07</v>
      </c>
      <c r="W4263" s="17" t="n">
        <v>0</v>
      </c>
      <c r="X4263" s="1" t="s">
        <v>3348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0" t="str">
        <f aca="false">IFERROR(INDEX('Mov Entradas (Rel 10497)'!$L:$L,MATCH(AC4263,'Mov Entradas (Rel 10497)'!$I:$I,0)),"nao encontrado")</f>
        <v>LEPECID BR SPRAY 475</v>
      </c>
      <c r="AC4263" s="0" t="n">
        <v>674664</v>
      </c>
    </row>
    <row r="4264" customFormat="false" ht="12.75" hidden="false" customHeight="true" outlineLevel="0" collapsed="false">
      <c r="A4264" s="15" t="n">
        <v>3</v>
      </c>
      <c r="B4264" s="16" t="n">
        <v>46291</v>
      </c>
      <c r="C4264" s="16" t="n">
        <v>46326</v>
      </c>
      <c r="D4264" s="15" t="n">
        <v>957</v>
      </c>
      <c r="E4264" s="1" t="s">
        <v>934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1768625</v>
      </c>
      <c r="L4264" s="15" t="n">
        <v>269847</v>
      </c>
      <c r="M4264" s="1" t="s">
        <v>36</v>
      </c>
      <c r="N4264" s="1" t="s">
        <v>37</v>
      </c>
      <c r="P4264" s="15" t="n">
        <v>167</v>
      </c>
      <c r="Q4264" s="1" t="s">
        <v>45</v>
      </c>
      <c r="R4264" s="1" t="s">
        <v>49</v>
      </c>
      <c r="S4264" s="15" t="n">
        <v>1130101</v>
      </c>
      <c r="T4264" s="1" t="s">
        <v>50</v>
      </c>
      <c r="U4264" s="17" t="n">
        <v>1104.83</v>
      </c>
      <c r="W4264" s="17" t="n">
        <v>0</v>
      </c>
      <c r="X4264" s="1" t="s">
        <v>3349</v>
      </c>
      <c r="Z4264" s="1" t="str">
        <f aca="false">IF($T4264="","",IFERROR(INDEX('Resumo Grupos'!$AC$3:$AC$200,MATCH($T4264,'Resumo Grupos'!$AB$3:$AB$200,0)),"n/d"))</f>
        <v>Mercadoria</v>
      </c>
      <c r="AA4264" s="1" t="str">
        <f aca="false">IF($T4264="","",IF(COUNTIF('Resumo Grupos'!$AE$3:$AE$40,$T4264)&gt;0,"NAO","SIM"))</f>
        <v>SIM</v>
      </c>
      <c r="AB4264" s="0" t="str">
        <f aca="false">IFERROR(INDEX('Mov Entradas (Rel 10497)'!$L:$L,MATCH(AC4264,'Mov Entradas (Rel 10497)'!$I:$I,0)),"nao encontrado")</f>
        <v>PEDIGREE AD CARNE FRANGO CEREIAS KG</v>
      </c>
      <c r="AC4264" s="0" t="n">
        <v>22445</v>
      </c>
    </row>
    <row r="4265" customFormat="false" ht="12.75" hidden="false" customHeight="true" outlineLevel="0" collapsed="false">
      <c r="A4265" s="15" t="n">
        <v>3</v>
      </c>
      <c r="B4265" s="16" t="n">
        <v>46279</v>
      </c>
      <c r="C4265" s="16" t="n">
        <v>46327</v>
      </c>
      <c r="D4265" s="15" t="n">
        <v>1789</v>
      </c>
      <c r="E4265" s="1" t="s">
        <v>52</v>
      </c>
      <c r="F4265" s="15" t="n">
        <v>24</v>
      </c>
      <c r="G4265" s="1" t="s">
        <v>47</v>
      </c>
      <c r="H4265" s="15" t="n">
        <v>2110405</v>
      </c>
      <c r="I4265" s="1" t="s">
        <v>35</v>
      </c>
      <c r="J4265" s="15" t="n">
        <v>1701519</v>
      </c>
      <c r="L4265" s="15" t="n">
        <v>260741</v>
      </c>
      <c r="M4265" s="1" t="s">
        <v>201</v>
      </c>
      <c r="N4265" s="1" t="s">
        <v>37</v>
      </c>
      <c r="P4265" s="15" t="n">
        <v>102</v>
      </c>
      <c r="Q4265" s="1" t="s">
        <v>195</v>
      </c>
      <c r="R4265" s="1" t="s">
        <v>53</v>
      </c>
      <c r="S4265" s="15" t="n">
        <v>4210112</v>
      </c>
      <c r="T4265" s="1" t="s">
        <v>54</v>
      </c>
      <c r="U4265" s="17" t="n">
        <v>5500</v>
      </c>
      <c r="W4265" s="17" t="n">
        <v>0</v>
      </c>
      <c r="X4265" s="1" t="s">
        <v>3350</v>
      </c>
      <c r="Z4265" s="1" t="str">
        <f aca="false">IF($T4265="","",IFERROR(INDEX('Resumo Grupos'!$AC$3:$AC$200,MATCH($T4265,'Resumo Grupos'!$AB$3:$AB$200,0)),"n/d"))</f>
        <v>Despesa</v>
      </c>
      <c r="AA4265" s="1" t="str">
        <f aca="false">IF($T4265="","",IF(COUNTIF('Resumo Grupos'!$AE$3:$AE$40,$T4265)&gt;0,"NAO","SIM"))</f>
        <v>SIM</v>
      </c>
    </row>
    <row r="4266" customFormat="false" ht="12.75" hidden="false" customHeight="true" outlineLevel="0" collapsed="false">
      <c r="A4266" s="15" t="n">
        <v>3</v>
      </c>
      <c r="B4266" s="16" t="n">
        <v>46147</v>
      </c>
      <c r="C4266" s="16" t="n">
        <v>46327</v>
      </c>
      <c r="D4266" s="15" t="n">
        <v>515</v>
      </c>
      <c r="E4266" s="1" t="s">
        <v>75</v>
      </c>
      <c r="F4266" s="15" t="n">
        <v>34</v>
      </c>
      <c r="G4266" s="1" t="s">
        <v>34</v>
      </c>
      <c r="H4266" s="15" t="n">
        <v>2110405</v>
      </c>
      <c r="I4266" s="1" t="s">
        <v>35</v>
      </c>
      <c r="J4266" s="15" t="n">
        <v>1157461</v>
      </c>
      <c r="L4266" s="15" t="n">
        <v>181615</v>
      </c>
      <c r="M4266" s="1" t="s">
        <v>712</v>
      </c>
      <c r="N4266" s="1" t="s">
        <v>37</v>
      </c>
      <c r="P4266" s="15" t="n">
        <v>101</v>
      </c>
      <c r="Q4266" s="1" t="s">
        <v>59</v>
      </c>
      <c r="R4266" s="1" t="s">
        <v>76</v>
      </c>
      <c r="S4266" s="15" t="n">
        <v>4210508</v>
      </c>
      <c r="T4266" s="1" t="s">
        <v>77</v>
      </c>
      <c r="U4266" s="17" t="n">
        <v>151.61</v>
      </c>
      <c r="W4266" s="17" t="n">
        <v>0</v>
      </c>
      <c r="X4266" s="1" t="s">
        <v>3351</v>
      </c>
      <c r="Z4266" s="1" t="str">
        <f aca="false">IF($T4266="","",IFERROR(INDEX('Resumo Grupos'!$AC$3:$AC$200,MATCH($T4266,'Resumo Grupos'!$AB$3:$AB$200,0)),"n/d"))</f>
        <v>Despesa</v>
      </c>
      <c r="AA4266" s="1" t="str">
        <f aca="false">IF($T4266="","",IF(COUNTIF('Resumo Grupos'!$AE$3:$AE$40,$T4266)&gt;0,"NAO","SIM"))</f>
        <v>SIM</v>
      </c>
    </row>
    <row r="4267" customFormat="false" ht="12.75" hidden="false" customHeight="true" outlineLevel="0" collapsed="false">
      <c r="A4267" s="15" t="n">
        <v>3</v>
      </c>
      <c r="B4267" s="16" t="n">
        <v>46231</v>
      </c>
      <c r="C4267" s="16" t="n">
        <v>46328</v>
      </c>
      <c r="D4267" s="15" t="n">
        <v>49</v>
      </c>
      <c r="E4267" s="1" t="s">
        <v>135</v>
      </c>
      <c r="F4267" s="15" t="n">
        <v>34</v>
      </c>
      <c r="G4267" s="1" t="s">
        <v>34</v>
      </c>
      <c r="H4267" s="15" t="n">
        <v>2110405</v>
      </c>
      <c r="I4267" s="1" t="s">
        <v>35</v>
      </c>
      <c r="J4267" s="15" t="n">
        <v>1464754</v>
      </c>
      <c r="L4267" s="15" t="n">
        <v>227889</v>
      </c>
      <c r="M4267" s="1" t="s">
        <v>412</v>
      </c>
      <c r="N4267" s="1" t="s">
        <v>37</v>
      </c>
      <c r="P4267" s="15" t="n">
        <v>101</v>
      </c>
      <c r="Q4267" s="1" t="s">
        <v>59</v>
      </c>
      <c r="R4267" s="1" t="s">
        <v>136</v>
      </c>
      <c r="S4267" s="15" t="n">
        <v>2110901</v>
      </c>
      <c r="T4267" s="1" t="s">
        <v>137</v>
      </c>
      <c r="U4267" s="17" t="n">
        <v>4000</v>
      </c>
      <c r="W4267" s="17" t="n">
        <v>0</v>
      </c>
      <c r="X4267" s="1" t="s">
        <v>3352</v>
      </c>
      <c r="Z4267" s="1" t="str">
        <f aca="false">IF($T4267="","",IFERROR(INDEX('Resumo Grupos'!$AC$3:$AC$200,MATCH($T4267,'Resumo Grupos'!$AB$3:$AB$200,0)),"n/d"))</f>
        <v>Empréstimo</v>
      </c>
      <c r="AA4267" s="1" t="str">
        <f aca="false">IF($T4267="","",IF(COUNTIF('Resumo Grupos'!$AE$3:$AE$40,$T4267)&gt;0,"NAO","SIM"))</f>
        <v>SIM</v>
      </c>
    </row>
    <row r="4268" customFormat="false" ht="12.75" hidden="false" customHeight="true" outlineLevel="0" collapsed="false">
      <c r="A4268" s="15" t="n">
        <v>3</v>
      </c>
      <c r="B4268" s="16" t="n">
        <v>46231</v>
      </c>
      <c r="C4268" s="16" t="n">
        <v>46328</v>
      </c>
      <c r="D4268" s="15" t="n">
        <v>1778</v>
      </c>
      <c r="E4268" s="1" t="s">
        <v>154</v>
      </c>
      <c r="F4268" s="15" t="n">
        <v>24</v>
      </c>
      <c r="G4268" s="1" t="s">
        <v>47</v>
      </c>
      <c r="H4268" s="15" t="n">
        <v>2110405</v>
      </c>
      <c r="I4268" s="1" t="s">
        <v>35</v>
      </c>
      <c r="J4268" s="15" t="n">
        <v>1464589</v>
      </c>
      <c r="L4268" s="15" t="n">
        <v>227862</v>
      </c>
      <c r="M4268" s="1" t="s">
        <v>339</v>
      </c>
      <c r="N4268" s="1" t="s">
        <v>37</v>
      </c>
      <c r="P4268" s="15" t="n">
        <v>101</v>
      </c>
      <c r="Q4268" s="1" t="s">
        <v>59</v>
      </c>
      <c r="R4268" s="1" t="s">
        <v>105</v>
      </c>
      <c r="S4268" s="15" t="n">
        <v>4210207</v>
      </c>
      <c r="T4268" s="1" t="s">
        <v>155</v>
      </c>
      <c r="U4268" s="17" t="n">
        <v>337.29</v>
      </c>
      <c r="W4268" s="17" t="n">
        <v>0</v>
      </c>
      <c r="X4268" s="1" t="s">
        <v>3353</v>
      </c>
      <c r="Z4268" s="1" t="str">
        <f aca="false">IF($T4268="","",IFERROR(INDEX('Resumo Grupos'!$AC$3:$AC$200,MATCH($T4268,'Resumo Grupos'!$AB$3:$AB$200,0)),"n/d"))</f>
        <v>Despesa</v>
      </c>
      <c r="AA4268" s="1" t="str">
        <f aca="false">IF($T4268="","",IF(COUNTIF('Resumo Grupos'!$AE$3:$AE$40,$T4268)&gt;0,"NAO","SIM"))</f>
        <v>SIM</v>
      </c>
    </row>
    <row r="4269" customFormat="false" ht="12.75" hidden="false" customHeight="true" outlineLevel="0" collapsed="false">
      <c r="A4269" s="15" t="n">
        <v>3</v>
      </c>
      <c r="B4269" s="16" t="n">
        <v>46294</v>
      </c>
      <c r="C4269" s="16" t="n">
        <v>46329</v>
      </c>
      <c r="D4269" s="15" t="n">
        <v>10012</v>
      </c>
      <c r="E4269" s="1" t="s">
        <v>529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1780321</v>
      </c>
      <c r="L4269" s="15" t="n">
        <v>19732613</v>
      </c>
      <c r="M4269" s="1" t="s">
        <v>36</v>
      </c>
      <c r="N4269" s="1" t="s">
        <v>37</v>
      </c>
      <c r="P4269" s="15" t="n">
        <v>167</v>
      </c>
      <c r="Q4269" s="1" t="s">
        <v>45</v>
      </c>
      <c r="R4269" s="1" t="s">
        <v>49</v>
      </c>
      <c r="S4269" s="15" t="n">
        <v>1130101</v>
      </c>
      <c r="T4269" s="1" t="s">
        <v>50</v>
      </c>
      <c r="U4269" s="17" t="n">
        <v>412.39</v>
      </c>
      <c r="W4269" s="17" t="n">
        <v>0</v>
      </c>
      <c r="X4269" s="1" t="s">
        <v>3354</v>
      </c>
      <c r="Z4269" s="1" t="str">
        <f aca="false">IF($T4269="","",IFERROR(INDEX('Resumo Grupos'!$AC$3:$AC$200,MATCH($T4269,'Resumo Grupos'!$AB$3:$AB$200,0)),"n/d"))</f>
        <v>Mercadoria</v>
      </c>
      <c r="AA4269" s="1" t="str">
        <f aca="false">IF($T4269="","",IF(COUNTIF('Resumo Grupos'!$AE$3:$AE$40,$T4269)&gt;0,"NAO","SIM"))</f>
        <v>SIM</v>
      </c>
      <c r="AB4269" s="1"/>
      <c r="AC4269" s="1"/>
    </row>
    <row r="4270" customFormat="false" ht="12.75" hidden="false" customHeight="false" outlineLevel="0" collapsed="false">
      <c r="A4270" s="18" t="n">
        <v>3</v>
      </c>
      <c r="B4270" s="19" t="n">
        <v>46231</v>
      </c>
      <c r="C4270" s="19" t="n">
        <v>46330</v>
      </c>
      <c r="D4270" s="18" t="n">
        <v>33</v>
      </c>
      <c r="E4270" s="1" t="s">
        <v>98</v>
      </c>
      <c r="F4270" s="18" t="n">
        <v>34</v>
      </c>
      <c r="G4270" s="1" t="s">
        <v>34</v>
      </c>
      <c r="H4270" s="18" t="n">
        <v>2110405</v>
      </c>
      <c r="I4270" s="1" t="s">
        <v>35</v>
      </c>
      <c r="J4270" s="18" t="n">
        <v>1464721</v>
      </c>
      <c r="L4270" s="18" t="n">
        <v>227878</v>
      </c>
      <c r="M4270" s="1" t="s">
        <v>339</v>
      </c>
      <c r="N4270" s="1" t="s">
        <v>37</v>
      </c>
      <c r="P4270" s="18" t="n">
        <v>101</v>
      </c>
      <c r="Q4270" s="1" t="s">
        <v>59</v>
      </c>
      <c r="R4270" s="1" t="s">
        <v>340</v>
      </c>
      <c r="S4270" s="18" t="n">
        <v>2210202</v>
      </c>
      <c r="T4270" s="1" t="s">
        <v>340</v>
      </c>
      <c r="U4270" s="20" t="n">
        <v>1000</v>
      </c>
      <c r="W4270" s="20" t="n">
        <v>0</v>
      </c>
      <c r="X4270" s="0" t="s">
        <v>341</v>
      </c>
      <c r="Z4270" s="0" t="str">
        <f aca="false">IF($T4270="","",IFERROR(INDEX('Resumo Grupos'!$AC$3:$AC$200,MATCH($T4270,'Resumo Grupos'!$AB$3:$AB$200,0)),"n/d"))</f>
        <v>Empréstimo</v>
      </c>
      <c r="AA4270" s="0" t="str">
        <f aca="false">IF($T4270="","",IF(COUNTIF('Resumo Grupos'!$AE$3:$AE$40,$T4270)&gt;0,"NAO","SIM"))</f>
        <v>SIM</v>
      </c>
    </row>
    <row r="4271" customFormat="false" ht="12.75" hidden="false" customHeight="false" outlineLevel="0" collapsed="false">
      <c r="A4271" s="18" t="n">
        <v>3</v>
      </c>
      <c r="B4271" s="19" t="n">
        <v>46234</v>
      </c>
      <c r="C4271" s="19" t="n">
        <v>46330</v>
      </c>
      <c r="D4271" s="18" t="n">
        <v>519</v>
      </c>
      <c r="E4271" s="1" t="s">
        <v>273</v>
      </c>
      <c r="F4271" s="18" t="n">
        <v>34</v>
      </c>
      <c r="G4271" s="1" t="s">
        <v>34</v>
      </c>
      <c r="H4271" s="18" t="n">
        <v>2110405</v>
      </c>
      <c r="I4271" s="1" t="s">
        <v>35</v>
      </c>
      <c r="J4271" s="18" t="n">
        <v>1477410</v>
      </c>
      <c r="L4271" s="18" t="n">
        <v>229713</v>
      </c>
      <c r="M4271" s="1" t="s">
        <v>412</v>
      </c>
      <c r="N4271" s="1" t="s">
        <v>37</v>
      </c>
      <c r="P4271" s="18" t="n">
        <v>101</v>
      </c>
      <c r="Q4271" s="1" t="s">
        <v>59</v>
      </c>
      <c r="R4271" s="1" t="s">
        <v>340</v>
      </c>
      <c r="S4271" s="18" t="n">
        <v>2210203</v>
      </c>
      <c r="T4271" s="1" t="s">
        <v>2113</v>
      </c>
      <c r="U4271" s="20" t="n">
        <v>50000</v>
      </c>
      <c r="W4271" s="20" t="n">
        <v>0</v>
      </c>
      <c r="X4271" s="0" t="s">
        <v>2114</v>
      </c>
      <c r="Z4271" s="0" t="str">
        <f aca="false">IF($T4271="","",IFERROR(INDEX('Resumo Grupos'!$AC$3:$AC$200,MATCH($T4271,'Resumo Grupos'!$AB$3:$AB$200,0)),"n/d"))</f>
        <v>Empréstimo</v>
      </c>
      <c r="AA4271" s="0" t="str">
        <f aca="false">IF($T4271="","",IF(COUNTIF('Resumo Grupos'!$AE$3:$AE$40,$T4271)&gt;0,"NAO","SIM"))</f>
        <v>NAO</v>
      </c>
    </row>
    <row r="4272" customFormat="false" ht="12.75" hidden="false" customHeight="false" outlineLevel="0" collapsed="false">
      <c r="A4272" s="18" t="n">
        <v>3</v>
      </c>
      <c r="B4272" s="19" t="n">
        <v>46231</v>
      </c>
      <c r="C4272" s="19" t="n">
        <v>46331</v>
      </c>
      <c r="D4272" s="18" t="n">
        <v>1040</v>
      </c>
      <c r="E4272" s="1" t="s">
        <v>270</v>
      </c>
      <c r="F4272" s="18" t="n">
        <v>24</v>
      </c>
      <c r="G4272" s="1" t="s">
        <v>47</v>
      </c>
      <c r="H4272" s="18" t="n">
        <v>2110405</v>
      </c>
      <c r="I4272" s="1" t="s">
        <v>35</v>
      </c>
      <c r="J4272" s="18" t="n">
        <v>1464735</v>
      </c>
      <c r="L4272" s="18" t="n">
        <v>227881</v>
      </c>
      <c r="M4272" s="1" t="s">
        <v>339</v>
      </c>
      <c r="N4272" s="1" t="s">
        <v>37</v>
      </c>
      <c r="P4272" s="18" t="n">
        <v>101</v>
      </c>
      <c r="Q4272" s="1" t="s">
        <v>59</v>
      </c>
      <c r="R4272" s="1" t="s">
        <v>105</v>
      </c>
      <c r="S4272" s="18" t="n">
        <v>4210201</v>
      </c>
      <c r="T4272" s="1" t="s">
        <v>271</v>
      </c>
      <c r="U4272" s="20" t="n">
        <v>286</v>
      </c>
      <c r="W4272" s="20" t="n">
        <v>0</v>
      </c>
      <c r="X4272" s="0" t="s">
        <v>1909</v>
      </c>
      <c r="Z4272" s="0" t="str">
        <f aca="false">IF($T4272="","",IFERROR(INDEX('Resumo Grupos'!$AC$3:$AC$200,MATCH($T4272,'Resumo Grupos'!$AB$3:$AB$200,0)),"n/d"))</f>
        <v>Despesa</v>
      </c>
      <c r="AA4272" s="0" t="str">
        <f aca="false">IF($T4272="","",IF(COUNTIF('Resumo Grupos'!$AE$3:$AE$40,$T4272)&gt;0,"NAO","SIM"))</f>
        <v>SIM</v>
      </c>
    </row>
    <row r="4273" customFormat="false" ht="12.75" hidden="false" customHeight="false" outlineLevel="0" collapsed="false">
      <c r="A4273" s="18" t="n">
        <v>3</v>
      </c>
      <c r="B4273" s="19" t="n">
        <v>46224</v>
      </c>
      <c r="C4273" s="19" t="n">
        <v>46334</v>
      </c>
      <c r="D4273" s="18" t="n">
        <v>1929</v>
      </c>
      <c r="E4273" s="1" t="s">
        <v>1897</v>
      </c>
      <c r="F4273" s="18" t="n">
        <v>34</v>
      </c>
      <c r="G4273" s="1" t="s">
        <v>34</v>
      </c>
      <c r="H4273" s="18" t="n">
        <v>2110405</v>
      </c>
      <c r="I4273" s="1" t="s">
        <v>35</v>
      </c>
      <c r="J4273" s="18" t="n">
        <v>1428753</v>
      </c>
      <c r="L4273" s="18" t="n">
        <v>222996</v>
      </c>
      <c r="M4273" s="1" t="s">
        <v>412</v>
      </c>
      <c r="N4273" s="1" t="s">
        <v>37</v>
      </c>
      <c r="P4273" s="18" t="n">
        <v>101</v>
      </c>
      <c r="Q4273" s="1" t="s">
        <v>59</v>
      </c>
      <c r="R4273" s="1" t="s">
        <v>76</v>
      </c>
      <c r="S4273" s="18" t="n">
        <v>4210504</v>
      </c>
      <c r="T4273" s="1" t="s">
        <v>146</v>
      </c>
      <c r="U4273" s="20" t="n">
        <v>420</v>
      </c>
      <c r="W4273" s="20" t="n">
        <v>0</v>
      </c>
      <c r="X4273" s="0" t="s">
        <v>1898</v>
      </c>
      <c r="Z4273" s="0" t="str">
        <f aca="false">IF($T4273="","",IFERROR(INDEX('Resumo Grupos'!$AC$3:$AC$200,MATCH($T4273,'Resumo Grupos'!$AB$3:$AB$200,0)),"n/d"))</f>
        <v>Despesa</v>
      </c>
      <c r="AA4273" s="0" t="str">
        <f aca="false">IF($T4273="","",IF(COUNTIF('Resumo Grupos'!$AE$3:$AE$40,$T4273)&gt;0,"NAO","SIM"))</f>
        <v>SIM</v>
      </c>
    </row>
    <row r="4274" customFormat="false" ht="12.75" hidden="false" customHeight="false" outlineLevel="0" collapsed="false">
      <c r="A4274" s="18" t="n">
        <v>3</v>
      </c>
      <c r="B4274" s="19" t="n">
        <v>46224</v>
      </c>
      <c r="C4274" s="19" t="n">
        <v>46334</v>
      </c>
      <c r="D4274" s="18" t="n">
        <v>514</v>
      </c>
      <c r="E4274" s="1" t="s">
        <v>103</v>
      </c>
      <c r="F4274" s="18" t="n">
        <v>34</v>
      </c>
      <c r="G4274" s="1" t="s">
        <v>34</v>
      </c>
      <c r="H4274" s="18" t="n">
        <v>2110405</v>
      </c>
      <c r="I4274" s="1" t="s">
        <v>35</v>
      </c>
      <c r="J4274" s="18" t="n">
        <v>1428727</v>
      </c>
      <c r="L4274" s="18" t="n">
        <v>222994</v>
      </c>
      <c r="M4274" s="1" t="s">
        <v>412</v>
      </c>
      <c r="N4274" s="1" t="s">
        <v>37</v>
      </c>
      <c r="P4274" s="18" t="n">
        <v>101</v>
      </c>
      <c r="Q4274" s="1" t="s">
        <v>59</v>
      </c>
      <c r="R4274" s="1" t="s">
        <v>76</v>
      </c>
      <c r="S4274" s="18" t="n">
        <v>4210504</v>
      </c>
      <c r="T4274" s="1" t="s">
        <v>146</v>
      </c>
      <c r="U4274" s="20" t="n">
        <v>358</v>
      </c>
      <c r="W4274" s="20" t="n">
        <v>0</v>
      </c>
      <c r="X4274" s="0" t="s">
        <v>2301</v>
      </c>
      <c r="Z4274" s="0" t="str">
        <f aca="false">IF($T4274="","",IFERROR(INDEX('Resumo Grupos'!$AC$3:$AC$200,MATCH($T4274,'Resumo Grupos'!$AB$3:$AB$200,0)),"n/d"))</f>
        <v>Despesa</v>
      </c>
      <c r="AA4274" s="0" t="str">
        <f aca="false">IF($T4274="","",IF(COUNTIF('Resumo Grupos'!$AE$3:$AE$40,$T4274)&gt;0,"NAO","SIM"))</f>
        <v>SIM</v>
      </c>
    </row>
    <row r="4275" customFormat="false" ht="12.75" hidden="false" customHeight="false" outlineLevel="0" collapsed="false">
      <c r="A4275" s="18" t="n">
        <v>3</v>
      </c>
      <c r="B4275" s="19" t="n">
        <v>46231</v>
      </c>
      <c r="C4275" s="19" t="n">
        <v>46336</v>
      </c>
      <c r="D4275" s="18" t="n">
        <v>1028</v>
      </c>
      <c r="E4275" s="1" t="s">
        <v>427</v>
      </c>
      <c r="F4275" s="18" t="n">
        <v>34</v>
      </c>
      <c r="G4275" s="1" t="s">
        <v>34</v>
      </c>
      <c r="H4275" s="18" t="n">
        <v>2110405</v>
      </c>
      <c r="I4275" s="1" t="s">
        <v>35</v>
      </c>
      <c r="J4275" s="18" t="n">
        <v>1464677</v>
      </c>
      <c r="L4275" s="18" t="n">
        <v>227872</v>
      </c>
      <c r="M4275" s="1" t="s">
        <v>201</v>
      </c>
      <c r="N4275" s="1" t="s">
        <v>37</v>
      </c>
      <c r="P4275" s="18" t="n">
        <v>101</v>
      </c>
      <c r="Q4275" s="1" t="s">
        <v>59</v>
      </c>
      <c r="R4275" s="1" t="s">
        <v>53</v>
      </c>
      <c r="S4275" s="18" t="n">
        <v>4210111</v>
      </c>
      <c r="T4275" s="1" t="s">
        <v>428</v>
      </c>
      <c r="U4275" s="20" t="n">
        <v>5500</v>
      </c>
      <c r="W4275" s="20" t="n">
        <v>0</v>
      </c>
      <c r="X4275" s="0" t="s">
        <v>3258</v>
      </c>
      <c r="Z4275" s="0" t="str">
        <f aca="false">IF($T4275="","",IFERROR(INDEX('Resumo Grupos'!$AC$3:$AC$200,MATCH($T4275,'Resumo Grupos'!$AB$3:$AB$200,0)),"n/d"))</f>
        <v>Despesa</v>
      </c>
      <c r="AA4275" s="0" t="str">
        <f aca="false">IF($T4275="","",IF(COUNTIF('Resumo Grupos'!$AE$3:$AE$40,$T4275)&gt;0,"NAO","SIM"))</f>
        <v>SIM</v>
      </c>
    </row>
    <row r="4276" customFormat="false" ht="12.75" hidden="false" customHeight="false" outlineLevel="0" collapsed="false">
      <c r="A4276" s="18" t="n">
        <v>3</v>
      </c>
      <c r="B4276" s="19" t="n">
        <v>46291</v>
      </c>
      <c r="C4276" s="19" t="n">
        <v>46336</v>
      </c>
      <c r="D4276" s="18" t="n">
        <v>957</v>
      </c>
      <c r="E4276" s="1" t="s">
        <v>934</v>
      </c>
      <c r="F4276" s="18" t="n">
        <v>24</v>
      </c>
      <c r="G4276" s="1" t="s">
        <v>47</v>
      </c>
      <c r="H4276" s="18" t="n">
        <v>2110405</v>
      </c>
      <c r="I4276" s="1" t="s">
        <v>35</v>
      </c>
      <c r="J4276" s="18" t="n">
        <v>1768626</v>
      </c>
      <c r="L4276" s="18" t="n">
        <v>224453</v>
      </c>
      <c r="M4276" s="1" t="s">
        <v>36</v>
      </c>
      <c r="N4276" s="1" t="s">
        <v>37</v>
      </c>
      <c r="P4276" s="18" t="n">
        <v>167</v>
      </c>
      <c r="Q4276" s="1" t="s">
        <v>45</v>
      </c>
      <c r="R4276" s="1" t="s">
        <v>49</v>
      </c>
      <c r="S4276" s="18" t="n">
        <v>1130101</v>
      </c>
      <c r="T4276" s="1" t="s">
        <v>50</v>
      </c>
      <c r="U4276" s="20" t="n">
        <v>1104.83</v>
      </c>
      <c r="W4276" s="20" t="n">
        <v>0</v>
      </c>
      <c r="X4276" s="0" t="s">
        <v>3355</v>
      </c>
      <c r="Z4276" s="0" t="str">
        <f aca="false">IF($T4276="","",IFERROR(INDEX('Resumo Grupos'!$AC$3:$AC$200,MATCH($T4276,'Resumo Grupos'!$AB$3:$AB$200,0)),"n/d"))</f>
        <v>Mercadoria</v>
      </c>
      <c r="AA4276" s="0" t="str">
        <f aca="false">IF($T4276="","",IF(COUNTIF('Resumo Grupos'!$AE$3:$AE$40,$T4276)&gt;0,"NAO","SIM"))</f>
        <v>SIM</v>
      </c>
      <c r="AB4276" s="0" t="str">
        <f aca="false">IFERROR(INDEX('Mov Entradas (Rel 10497)'!$L:$L,MATCH(AC4276,'Mov Entradas (Rel 10497)'!$I:$I,0)),"nao encontrado")</f>
        <v>PEDIGREE AD CARNE FRANGO CEREIAS KG</v>
      </c>
      <c r="AC4276" s="0" t="n">
        <v>22445</v>
      </c>
    </row>
    <row r="4277" customFormat="false" ht="12.75" hidden="false" customHeight="false" outlineLevel="0" collapsed="false">
      <c r="A4277" s="18" t="n">
        <v>3</v>
      </c>
      <c r="B4277" s="19" t="n">
        <v>46211</v>
      </c>
      <c r="C4277" s="19" t="n">
        <v>46336</v>
      </c>
      <c r="D4277" s="18" t="n">
        <v>33</v>
      </c>
      <c r="E4277" s="1" t="s">
        <v>98</v>
      </c>
      <c r="F4277" s="18" t="n">
        <v>34</v>
      </c>
      <c r="G4277" s="1" t="s">
        <v>34</v>
      </c>
      <c r="H4277" s="18" t="n">
        <v>2110405</v>
      </c>
      <c r="I4277" s="1" t="s">
        <v>35</v>
      </c>
      <c r="J4277" s="18" t="n">
        <v>1370731</v>
      </c>
      <c r="L4277" s="18" t="n">
        <v>213889</v>
      </c>
      <c r="M4277" s="1" t="s">
        <v>469</v>
      </c>
      <c r="N4277" s="1" t="s">
        <v>37</v>
      </c>
      <c r="P4277" s="18" t="n">
        <v>101</v>
      </c>
      <c r="Q4277" s="1" t="s">
        <v>59</v>
      </c>
      <c r="R4277" s="1" t="s">
        <v>105</v>
      </c>
      <c r="S4277" s="18" t="n">
        <v>4210222</v>
      </c>
      <c r="T4277" s="1" t="s">
        <v>1461</v>
      </c>
      <c r="U4277" s="20" t="n">
        <v>666.67</v>
      </c>
      <c r="W4277" s="20" t="n">
        <v>0</v>
      </c>
      <c r="X4277" s="0" t="s">
        <v>1462</v>
      </c>
      <c r="Z4277" s="0" t="str">
        <f aca="false">IF($T4277="","",IFERROR(INDEX('Resumo Grupos'!$AC$3:$AC$200,MATCH($T4277,'Resumo Grupos'!$AB$3:$AB$200,0)),"n/d"))</f>
        <v>Despesa</v>
      </c>
      <c r="AA4277" s="0" t="str">
        <f aca="false">IF($T4277="","",IF(COUNTIF('Resumo Grupos'!$AE$3:$AE$40,$T4277)&gt;0,"NAO","SIM"))</f>
        <v>SIM</v>
      </c>
    </row>
    <row r="4278" customFormat="false" ht="12.75" hidden="false" customHeight="false" outlineLevel="0" collapsed="false">
      <c r="A4278" s="18" t="n">
        <v>3</v>
      </c>
      <c r="B4278" s="19" t="n">
        <v>46244</v>
      </c>
      <c r="C4278" s="19" t="n">
        <v>46336</v>
      </c>
      <c r="D4278" s="18" t="n">
        <v>33</v>
      </c>
      <c r="E4278" s="1" t="s">
        <v>98</v>
      </c>
      <c r="F4278" s="18" t="n">
        <v>34</v>
      </c>
      <c r="G4278" s="1" t="s">
        <v>34</v>
      </c>
      <c r="H4278" s="18" t="n">
        <v>2110405</v>
      </c>
      <c r="I4278" s="1" t="s">
        <v>35</v>
      </c>
      <c r="J4278" s="18" t="n">
        <v>1530150</v>
      </c>
      <c r="L4278" s="18" t="n">
        <v>237338</v>
      </c>
      <c r="M4278" s="1" t="s">
        <v>36</v>
      </c>
      <c r="N4278" s="1" t="s">
        <v>37</v>
      </c>
      <c r="P4278" s="18" t="n">
        <v>101</v>
      </c>
      <c r="Q4278" s="1" t="s">
        <v>59</v>
      </c>
      <c r="R4278" s="1" t="s">
        <v>39</v>
      </c>
      <c r="S4278" s="18" t="n">
        <v>4210301</v>
      </c>
      <c r="T4278" s="1" t="s">
        <v>247</v>
      </c>
      <c r="U4278" s="20" t="n">
        <v>329.09</v>
      </c>
      <c r="W4278" s="20" t="n">
        <v>0</v>
      </c>
      <c r="X4278" s="0" t="s">
        <v>411</v>
      </c>
      <c r="Z4278" s="0" t="str">
        <f aca="false">IF($T4278="","",IFERROR(INDEX('Resumo Grupos'!$AC$3:$AC$200,MATCH($T4278,'Resumo Grupos'!$AB$3:$AB$200,0)),"n/d"))</f>
        <v>Salários</v>
      </c>
      <c r="AA4278" s="0" t="str">
        <f aca="false">IF($T4278="","",IF(COUNTIF('Resumo Grupos'!$AE$3:$AE$40,$T4278)&gt;0,"NAO","SIM"))</f>
        <v>SIM</v>
      </c>
    </row>
    <row r="4279" customFormat="false" ht="12.75" hidden="false" customHeight="false" outlineLevel="0" collapsed="false">
      <c r="A4279" s="18" t="n">
        <v>3</v>
      </c>
      <c r="B4279" s="19" t="n">
        <v>46234</v>
      </c>
      <c r="C4279" s="19" t="n">
        <v>46336</v>
      </c>
      <c r="D4279" s="18" t="n">
        <v>815</v>
      </c>
      <c r="E4279" s="1" t="s">
        <v>434</v>
      </c>
      <c r="F4279" s="18" t="n">
        <v>34</v>
      </c>
      <c r="G4279" s="1" t="s">
        <v>34</v>
      </c>
      <c r="H4279" s="18" t="n">
        <v>2110405</v>
      </c>
      <c r="I4279" s="1" t="s">
        <v>35</v>
      </c>
      <c r="J4279" s="18" t="n">
        <v>1477448</v>
      </c>
      <c r="L4279" s="18" t="n">
        <v>229731</v>
      </c>
      <c r="M4279" s="1" t="s">
        <v>412</v>
      </c>
      <c r="N4279" s="1" t="s">
        <v>37</v>
      </c>
      <c r="P4279" s="18" t="n">
        <v>101</v>
      </c>
      <c r="Q4279" s="1" t="s">
        <v>59</v>
      </c>
      <c r="R4279" s="1" t="s">
        <v>340</v>
      </c>
      <c r="S4279" s="18" t="n">
        <v>2210203</v>
      </c>
      <c r="T4279" s="1" t="s">
        <v>2113</v>
      </c>
      <c r="U4279" s="20" t="n">
        <v>75000</v>
      </c>
      <c r="W4279" s="20" t="n">
        <v>0</v>
      </c>
      <c r="X4279" s="0" t="s">
        <v>2115</v>
      </c>
      <c r="Z4279" s="0" t="str">
        <f aca="false">IF($T4279="","",IFERROR(INDEX('Resumo Grupos'!$AC$3:$AC$200,MATCH($T4279,'Resumo Grupos'!$AB$3:$AB$200,0)),"n/d"))</f>
        <v>Empréstimo</v>
      </c>
      <c r="AA4279" s="0" t="str">
        <f aca="false">IF($T4279="","",IF(COUNTIF('Resumo Grupos'!$AE$3:$AE$40,$T4279)&gt;0,"NAO","SIM"))</f>
        <v>NAO</v>
      </c>
    </row>
    <row r="4280" customFormat="false" ht="12.75" hidden="false" customHeight="false" outlineLevel="0" collapsed="false">
      <c r="A4280" s="18" t="n">
        <v>3</v>
      </c>
      <c r="B4280" s="19" t="n">
        <v>46122</v>
      </c>
      <c r="C4280" s="19" t="n">
        <v>46336</v>
      </c>
      <c r="D4280" s="18" t="n">
        <v>815</v>
      </c>
      <c r="E4280" s="1" t="s">
        <v>434</v>
      </c>
      <c r="F4280" s="18" t="n">
        <v>34</v>
      </c>
      <c r="G4280" s="1" t="s">
        <v>34</v>
      </c>
      <c r="H4280" s="18" t="n">
        <v>2110405</v>
      </c>
      <c r="I4280" s="1" t="s">
        <v>35</v>
      </c>
      <c r="J4280" s="18" t="n">
        <v>793794</v>
      </c>
      <c r="L4280" s="18" t="n">
        <v>100326</v>
      </c>
      <c r="M4280" s="1" t="s">
        <v>1530</v>
      </c>
      <c r="N4280" s="1" t="s">
        <v>37</v>
      </c>
      <c r="P4280" s="18" t="n">
        <v>101</v>
      </c>
      <c r="Q4280" s="1" t="s">
        <v>59</v>
      </c>
      <c r="R4280" s="1" t="s">
        <v>136</v>
      </c>
      <c r="S4280" s="18" t="n">
        <v>2110901</v>
      </c>
      <c r="T4280" s="1" t="s">
        <v>137</v>
      </c>
      <c r="U4280" s="20" t="n">
        <v>1500</v>
      </c>
      <c r="W4280" s="20" t="n">
        <v>0</v>
      </c>
      <c r="X4280" s="0" t="s">
        <v>435</v>
      </c>
      <c r="Z4280" s="0" t="str">
        <f aca="false">IF($T4280="","",IFERROR(INDEX('Resumo Grupos'!$AC$3:$AC$200,MATCH($T4280,'Resumo Grupos'!$AB$3:$AB$200,0)),"n/d"))</f>
        <v>Empréstimo</v>
      </c>
      <c r="AA4280" s="0" t="str">
        <f aca="false">IF($T4280="","",IF(COUNTIF('Resumo Grupos'!$AE$3:$AE$40,$T4280)&gt;0,"NAO","SIM"))</f>
        <v>SIM</v>
      </c>
    </row>
    <row r="4281" customFormat="false" ht="12.75" hidden="false" customHeight="false" outlineLevel="0" collapsed="false">
      <c r="A4281" s="18" t="n">
        <v>3</v>
      </c>
      <c r="B4281" s="19" t="n">
        <v>46279</v>
      </c>
      <c r="C4281" s="19" t="n">
        <v>46339</v>
      </c>
      <c r="D4281" s="18" t="n">
        <v>1706</v>
      </c>
      <c r="E4281" s="1" t="s">
        <v>46</v>
      </c>
      <c r="F4281" s="18" t="n">
        <v>24</v>
      </c>
      <c r="G4281" s="1" t="s">
        <v>47</v>
      </c>
      <c r="H4281" s="18" t="n">
        <v>2110405</v>
      </c>
      <c r="I4281" s="1" t="s">
        <v>35</v>
      </c>
      <c r="J4281" s="18" t="n">
        <v>1715502</v>
      </c>
      <c r="L4281" s="18" t="n">
        <v>2075821</v>
      </c>
      <c r="M4281" s="1" t="s">
        <v>36</v>
      </c>
      <c r="N4281" s="1" t="s">
        <v>37</v>
      </c>
      <c r="P4281" s="18" t="n">
        <v>167</v>
      </c>
      <c r="Q4281" s="1" t="s">
        <v>45</v>
      </c>
      <c r="R4281" s="1" t="s">
        <v>49</v>
      </c>
      <c r="S4281" s="18" t="n">
        <v>1130101</v>
      </c>
      <c r="T4281" s="1" t="s">
        <v>50</v>
      </c>
      <c r="U4281" s="20" t="n">
        <v>1625.06</v>
      </c>
      <c r="W4281" s="20" t="n">
        <v>0</v>
      </c>
      <c r="X4281" s="0" t="s">
        <v>3356</v>
      </c>
      <c r="Z4281" s="0" t="str">
        <f aca="false">IF($T4281="","",IFERROR(INDEX('Resumo Grupos'!$AC$3:$AC$200,MATCH($T4281,'Resumo Grupos'!$AB$3:$AB$200,0)),"n/d"))</f>
        <v>Mercadoria</v>
      </c>
      <c r="AA4281" s="0" t="str">
        <f aca="false">IF($T4281="","",IF(COUNTIF('Resumo Grupos'!$AE$3:$AE$40,$T4281)&gt;0,"NAO","SIM"))</f>
        <v>SIM</v>
      </c>
      <c r="AB4281" s="0" t="str">
        <f aca="false">IFERROR(INDEX('Mov Entradas (Rel 10497)'!$L:$L,MATCH(AC4281,'Mov Entradas (Rel 10497)'!$I:$I,0)),"nao encontrado")</f>
        <v>PANETONE CHOCOLATE PARATI 400G</v>
      </c>
      <c r="AC4281" s="0" t="n">
        <v>207582</v>
      </c>
    </row>
    <row r="4282" customFormat="false" ht="12.75" hidden="false" customHeight="false" outlineLevel="0" collapsed="false">
      <c r="A4282" s="18" t="n">
        <v>3</v>
      </c>
      <c r="B4282" s="19" t="n">
        <v>46254</v>
      </c>
      <c r="C4282" s="19" t="n">
        <v>46339</v>
      </c>
      <c r="D4282" s="18" t="n">
        <v>33</v>
      </c>
      <c r="E4282" s="1" t="s">
        <v>98</v>
      </c>
      <c r="F4282" s="18" t="n">
        <v>34</v>
      </c>
      <c r="G4282" s="1" t="s">
        <v>34</v>
      </c>
      <c r="H4282" s="18" t="n">
        <v>2110405</v>
      </c>
      <c r="I4282" s="1" t="s">
        <v>35</v>
      </c>
      <c r="J4282" s="18" t="n">
        <v>1577431</v>
      </c>
      <c r="L4282" s="18" t="n">
        <v>243698</v>
      </c>
      <c r="M4282" s="1" t="s">
        <v>36</v>
      </c>
      <c r="N4282" s="1" t="s">
        <v>37</v>
      </c>
      <c r="P4282" s="18" t="n">
        <v>101</v>
      </c>
      <c r="Q4282" s="1" t="s">
        <v>59</v>
      </c>
      <c r="R4282" s="1" t="s">
        <v>105</v>
      </c>
      <c r="S4282" s="18" t="n">
        <v>4210222</v>
      </c>
      <c r="T4282" s="1" t="s">
        <v>1461</v>
      </c>
      <c r="U4282" s="20" t="n">
        <v>522.5</v>
      </c>
      <c r="W4282" s="20" t="n">
        <v>0</v>
      </c>
      <c r="X4282" s="0" t="s">
        <v>3357</v>
      </c>
      <c r="Z4282" s="0" t="str">
        <f aca="false">IF($T4282="","",IFERROR(INDEX('Resumo Grupos'!$AC$3:$AC$200,MATCH($T4282,'Resumo Grupos'!$AB$3:$AB$200,0)),"n/d"))</f>
        <v>Despesa</v>
      </c>
      <c r="AA4282" s="0" t="str">
        <f aca="false">IF($T4282="","",IF(COUNTIF('Resumo Grupos'!$AE$3:$AE$40,$T4282)&gt;0,"NAO","SIM"))</f>
        <v>SIM</v>
      </c>
    </row>
    <row r="4283" customFormat="false" ht="12.75" hidden="false" customHeight="false" outlineLevel="0" collapsed="false">
      <c r="A4283" s="18" t="n">
        <v>3</v>
      </c>
      <c r="B4283" s="19" t="n">
        <v>46097</v>
      </c>
      <c r="C4283" s="19" t="n">
        <v>46341</v>
      </c>
      <c r="D4283" s="18" t="n">
        <v>1867</v>
      </c>
      <c r="E4283" s="1" t="s">
        <v>556</v>
      </c>
      <c r="F4283" s="18" t="n">
        <v>24</v>
      </c>
      <c r="G4283" s="1" t="s">
        <v>47</v>
      </c>
      <c r="H4283" s="18" t="n">
        <v>2110405</v>
      </c>
      <c r="I4283" s="1" t="s">
        <v>35</v>
      </c>
      <c r="J4283" s="18" t="n">
        <v>809440</v>
      </c>
      <c r="L4283" s="18" t="n">
        <v>777006512</v>
      </c>
      <c r="M4283" s="1" t="s">
        <v>1482</v>
      </c>
      <c r="N4283" s="1" t="s">
        <v>37</v>
      </c>
      <c r="P4283" s="18" t="n">
        <v>101</v>
      </c>
      <c r="Q4283" s="1" t="s">
        <v>59</v>
      </c>
      <c r="R4283" s="1" t="s">
        <v>557</v>
      </c>
      <c r="S4283" s="18" t="n">
        <v>4210401</v>
      </c>
      <c r="T4283" s="1" t="s">
        <v>558</v>
      </c>
      <c r="U4283" s="20" t="n">
        <v>225.2</v>
      </c>
      <c r="W4283" s="20" t="n">
        <v>0</v>
      </c>
      <c r="X4283" s="0" t="s">
        <v>3358</v>
      </c>
      <c r="Z4283" s="0" t="str">
        <f aca="false">IF($T4283="","",IFERROR(INDEX('Resumo Grupos'!$AC$3:$AC$200,MATCH($T4283,'Resumo Grupos'!$AB$3:$AB$200,0)),"n/d"))</f>
        <v>Impostos</v>
      </c>
      <c r="AA4283" s="0" t="str">
        <f aca="false">IF($T4283="","",IF(COUNTIF('Resumo Grupos'!$AE$3:$AE$40,$T4283)&gt;0,"NAO","SIM"))</f>
        <v>SIM</v>
      </c>
    </row>
    <row r="4284" customFormat="false" ht="12.75" hidden="false" customHeight="false" outlineLevel="0" collapsed="false">
      <c r="A4284" s="18" t="n">
        <v>3</v>
      </c>
      <c r="B4284" s="19" t="n">
        <v>46231</v>
      </c>
      <c r="C4284" s="19" t="n">
        <v>46341</v>
      </c>
      <c r="D4284" s="18" t="n">
        <v>1893</v>
      </c>
      <c r="E4284" s="1" t="s">
        <v>571</v>
      </c>
      <c r="F4284" s="18" t="n">
        <v>34</v>
      </c>
      <c r="G4284" s="1" t="s">
        <v>34</v>
      </c>
      <c r="H4284" s="18" t="n">
        <v>2110405</v>
      </c>
      <c r="I4284" s="1" t="s">
        <v>35</v>
      </c>
      <c r="J4284" s="18" t="n">
        <v>1464910</v>
      </c>
      <c r="L4284" s="18" t="n">
        <v>227905</v>
      </c>
      <c r="M4284" s="1" t="s">
        <v>412</v>
      </c>
      <c r="N4284" s="1" t="s">
        <v>37</v>
      </c>
      <c r="P4284" s="18" t="n">
        <v>101</v>
      </c>
      <c r="Q4284" s="1" t="s">
        <v>59</v>
      </c>
      <c r="R4284" s="1" t="s">
        <v>39</v>
      </c>
      <c r="S4284" s="18" t="n">
        <v>4210315</v>
      </c>
      <c r="T4284" s="1" t="s">
        <v>549</v>
      </c>
      <c r="U4284" s="20" t="n">
        <v>177.65</v>
      </c>
      <c r="W4284" s="20" t="n">
        <v>0</v>
      </c>
      <c r="X4284" s="0" t="s">
        <v>2140</v>
      </c>
      <c r="Z4284" s="0" t="str">
        <f aca="false">IF($T4284="","",IFERROR(INDEX('Resumo Grupos'!$AC$3:$AC$200,MATCH($T4284,'Resumo Grupos'!$AB$3:$AB$200,0)),"n/d"))</f>
        <v>Despesa</v>
      </c>
      <c r="AA4284" s="0" t="str">
        <f aca="false">IF($T4284="","",IF(COUNTIF('Resumo Grupos'!$AE$3:$AE$40,$T4284)&gt;0,"NAO","SIM"))</f>
        <v>SIM</v>
      </c>
    </row>
    <row r="4285" customFormat="false" ht="12.75" hidden="false" customHeight="false" outlineLevel="0" collapsed="false">
      <c r="A4285" s="18" t="n">
        <v>3</v>
      </c>
      <c r="B4285" s="19" t="n">
        <v>46224</v>
      </c>
      <c r="C4285" s="19" t="n">
        <v>46343</v>
      </c>
      <c r="D4285" s="18" t="n">
        <v>16</v>
      </c>
      <c r="E4285" s="1" t="s">
        <v>273</v>
      </c>
      <c r="F4285" s="18" t="n">
        <v>34</v>
      </c>
      <c r="G4285" s="1" t="s">
        <v>34</v>
      </c>
      <c r="H4285" s="18" t="n">
        <v>2110405</v>
      </c>
      <c r="I4285" s="1" t="s">
        <v>35</v>
      </c>
      <c r="J4285" s="18" t="n">
        <v>1428695</v>
      </c>
      <c r="L4285" s="18" t="n">
        <v>222991</v>
      </c>
      <c r="M4285" s="1" t="s">
        <v>412</v>
      </c>
      <c r="N4285" s="1" t="s">
        <v>37</v>
      </c>
      <c r="P4285" s="18" t="n">
        <v>101</v>
      </c>
      <c r="Q4285" s="1" t="s">
        <v>59</v>
      </c>
      <c r="R4285" s="1" t="s">
        <v>340</v>
      </c>
      <c r="S4285" s="18" t="n">
        <v>2210202</v>
      </c>
      <c r="T4285" s="1" t="s">
        <v>340</v>
      </c>
      <c r="U4285" s="20" t="n">
        <v>3000</v>
      </c>
      <c r="W4285" s="20" t="n">
        <v>0</v>
      </c>
      <c r="X4285" s="0" t="s">
        <v>3359</v>
      </c>
      <c r="Z4285" s="0" t="str">
        <f aca="false">IF($T4285="","",IFERROR(INDEX('Resumo Grupos'!$AC$3:$AC$200,MATCH($T4285,'Resumo Grupos'!$AB$3:$AB$200,0)),"n/d"))</f>
        <v>Empréstimo</v>
      </c>
      <c r="AA4285" s="0" t="str">
        <f aca="false">IF($T4285="","",IF(COUNTIF('Resumo Grupos'!$AE$3:$AE$40,$T4285)&gt;0,"NAO","SIM"))</f>
        <v>SIM</v>
      </c>
    </row>
    <row r="4286" customFormat="false" ht="12.75" hidden="false" customHeight="false" outlineLevel="0" collapsed="false">
      <c r="A4286" s="18" t="n">
        <v>3</v>
      </c>
      <c r="B4286" s="19" t="n">
        <v>45950</v>
      </c>
      <c r="C4286" s="19" t="n">
        <v>46344</v>
      </c>
      <c r="D4286" s="18" t="n">
        <v>515</v>
      </c>
      <c r="E4286" s="1" t="s">
        <v>75</v>
      </c>
      <c r="F4286" s="18" t="n">
        <v>34</v>
      </c>
      <c r="G4286" s="1" t="s">
        <v>34</v>
      </c>
      <c r="H4286" s="18" t="n">
        <v>2110405</v>
      </c>
      <c r="I4286" s="1" t="s">
        <v>35</v>
      </c>
      <c r="J4286" s="18" t="n">
        <v>546000</v>
      </c>
      <c r="L4286" s="18" t="n">
        <v>85577</v>
      </c>
      <c r="M4286" s="1" t="s">
        <v>3360</v>
      </c>
      <c r="N4286" s="1" t="s">
        <v>37</v>
      </c>
      <c r="P4286" s="18" t="n">
        <v>101</v>
      </c>
      <c r="Q4286" s="1" t="s">
        <v>59</v>
      </c>
      <c r="R4286" s="1" t="s">
        <v>105</v>
      </c>
      <c r="S4286" s="18" t="n">
        <v>4210210</v>
      </c>
      <c r="T4286" s="1" t="s">
        <v>106</v>
      </c>
      <c r="U4286" s="20" t="n">
        <v>45.73</v>
      </c>
      <c r="W4286" s="20" t="n">
        <v>0</v>
      </c>
      <c r="Z4286" s="0" t="str">
        <f aca="false">IF($T4286="","",IFERROR(INDEX('Resumo Grupos'!$AC$3:$AC$200,MATCH($T4286,'Resumo Grupos'!$AB$3:$AB$200,0)),"n/d"))</f>
        <v>Despesa</v>
      </c>
      <c r="AA4286" s="0" t="str">
        <f aca="false">IF($T4286="","",IF(COUNTIF('Resumo Grupos'!$AE$3:$AE$40,$T4286)&gt;0,"NAO","SIM"))</f>
        <v>SIM</v>
      </c>
    </row>
    <row r="4287" customFormat="false" ht="12.75" hidden="false" customHeight="false" outlineLevel="0" collapsed="false">
      <c r="A4287" s="18" t="n">
        <v>3</v>
      </c>
      <c r="B4287" s="19" t="n">
        <v>46009</v>
      </c>
      <c r="C4287" s="19" t="n">
        <v>46344</v>
      </c>
      <c r="D4287" s="18" t="n">
        <v>515</v>
      </c>
      <c r="E4287" s="1" t="s">
        <v>75</v>
      </c>
      <c r="F4287" s="18" t="n">
        <v>34</v>
      </c>
      <c r="G4287" s="1" t="s">
        <v>34</v>
      </c>
      <c r="H4287" s="18" t="n">
        <v>2110405</v>
      </c>
      <c r="I4287" s="1" t="s">
        <v>35</v>
      </c>
      <c r="J4287" s="18" t="n">
        <v>818253</v>
      </c>
      <c r="L4287" s="18" t="n">
        <v>129421</v>
      </c>
      <c r="M4287" s="1" t="s">
        <v>2874</v>
      </c>
      <c r="N4287" s="1" t="s">
        <v>37</v>
      </c>
      <c r="P4287" s="18" t="n">
        <v>102</v>
      </c>
      <c r="Q4287" s="1" t="s">
        <v>195</v>
      </c>
      <c r="R4287" s="1" t="s">
        <v>136</v>
      </c>
      <c r="S4287" s="18" t="n">
        <v>2110901</v>
      </c>
      <c r="T4287" s="1" t="s">
        <v>137</v>
      </c>
      <c r="U4287" s="20" t="n">
        <v>2090.82</v>
      </c>
      <c r="W4287" s="20" t="n">
        <v>0</v>
      </c>
      <c r="X4287" s="0" t="s">
        <v>3361</v>
      </c>
      <c r="Z4287" s="0" t="str">
        <f aca="false">IF($T4287="","",IFERROR(INDEX('Resumo Grupos'!$AC$3:$AC$200,MATCH($T4287,'Resumo Grupos'!$AB$3:$AB$200,0)),"n/d"))</f>
        <v>Empréstimo</v>
      </c>
      <c r="AA4287" s="0" t="str">
        <f aca="false">IF($T4287="","",IF(COUNTIF('Resumo Grupos'!$AE$3:$AE$40,$T4287)&gt;0,"NAO","SIM"))</f>
        <v>SIM</v>
      </c>
    </row>
    <row r="4288" customFormat="false" ht="12.75" hidden="false" customHeight="false" outlineLevel="0" collapsed="false">
      <c r="A4288" s="18" t="n">
        <v>3</v>
      </c>
      <c r="B4288" s="19" t="n">
        <v>46290</v>
      </c>
      <c r="C4288" s="19" t="n">
        <v>46344</v>
      </c>
      <c r="D4288" s="18" t="n">
        <v>1611</v>
      </c>
      <c r="E4288" s="1" t="s">
        <v>591</v>
      </c>
      <c r="F4288" s="18" t="n">
        <v>24</v>
      </c>
      <c r="G4288" s="1" t="s">
        <v>47</v>
      </c>
      <c r="H4288" s="18" t="n">
        <v>2110405</v>
      </c>
      <c r="I4288" s="1" t="s">
        <v>35</v>
      </c>
      <c r="J4288" s="18" t="n">
        <v>1774995</v>
      </c>
      <c r="L4288" s="18" t="n">
        <v>195891337</v>
      </c>
      <c r="M4288" s="1" t="s">
        <v>36</v>
      </c>
      <c r="N4288" s="1" t="s">
        <v>37</v>
      </c>
      <c r="P4288" s="18" t="n">
        <v>167</v>
      </c>
      <c r="Q4288" s="1" t="s">
        <v>45</v>
      </c>
      <c r="R4288" s="1" t="s">
        <v>49</v>
      </c>
      <c r="S4288" s="18" t="n">
        <v>1130101</v>
      </c>
      <c r="T4288" s="1" t="s">
        <v>50</v>
      </c>
      <c r="U4288" s="20" t="n">
        <v>328.15</v>
      </c>
      <c r="W4288" s="20" t="n">
        <v>0</v>
      </c>
      <c r="X4288" s="0" t="s">
        <v>3362</v>
      </c>
      <c r="Z4288" s="0" t="str">
        <f aca="false">IF($T4288="","",IFERROR(INDEX('Resumo Grupos'!$AC$3:$AC$200,MATCH($T4288,'Resumo Grupos'!$AB$3:$AB$200,0)),"n/d"))</f>
        <v>Mercadoria</v>
      </c>
      <c r="AA4288" s="0" t="str">
        <f aca="false">IF($T4288="","",IF(COUNTIF('Resumo Grupos'!$AE$3:$AE$40,$T4288)&gt;0,"NAO","SIM"))</f>
        <v>SIM</v>
      </c>
      <c r="AB4288" s="0" t="str">
        <f aca="false">IFERROR(INDEX('Mov Entradas (Rel 10497)'!$L:$L,MATCH(AC4288,'Mov Entradas (Rel 10497)'!$I:$I,0)),"nao encontrado")</f>
        <v>nao encontrado</v>
      </c>
      <c r="AC4288" s="0" t="n">
        <v>2680</v>
      </c>
    </row>
    <row r="4289" customFormat="false" ht="12.75" hidden="false" customHeight="false" outlineLevel="0" collapsed="false">
      <c r="A4289" s="18" t="n">
        <v>3</v>
      </c>
      <c r="B4289" s="19" t="n">
        <v>46206</v>
      </c>
      <c r="C4289" s="19" t="n">
        <v>46344</v>
      </c>
      <c r="D4289" s="18" t="n">
        <v>33</v>
      </c>
      <c r="E4289" s="1" t="s">
        <v>98</v>
      </c>
      <c r="F4289" s="18" t="n">
        <v>34</v>
      </c>
      <c r="G4289" s="1" t="s">
        <v>34</v>
      </c>
      <c r="H4289" s="18" t="n">
        <v>2110405</v>
      </c>
      <c r="I4289" s="1" t="s">
        <v>35</v>
      </c>
      <c r="J4289" s="18" t="n">
        <v>1345342</v>
      </c>
      <c r="L4289" s="18" t="n">
        <v>210000</v>
      </c>
      <c r="M4289" s="1" t="s">
        <v>469</v>
      </c>
      <c r="N4289" s="1" t="s">
        <v>37</v>
      </c>
      <c r="P4289" s="18" t="n">
        <v>101</v>
      </c>
      <c r="Q4289" s="1" t="s">
        <v>59</v>
      </c>
      <c r="R4289" s="1" t="s">
        <v>105</v>
      </c>
      <c r="S4289" s="18" t="n">
        <v>4210203</v>
      </c>
      <c r="T4289" s="1" t="s">
        <v>1055</v>
      </c>
      <c r="U4289" s="20" t="n">
        <v>373.79</v>
      </c>
      <c r="W4289" s="20" t="n">
        <v>0</v>
      </c>
      <c r="X4289" s="0" t="s">
        <v>3311</v>
      </c>
      <c r="Z4289" s="0" t="str">
        <f aca="false">IF($T4289="","",IFERROR(INDEX('Resumo Grupos'!$AC$3:$AC$200,MATCH($T4289,'Resumo Grupos'!$AB$3:$AB$200,0)),"n/d"))</f>
        <v>Despesa</v>
      </c>
      <c r="AA4289" s="0" t="str">
        <f aca="false">IF($T4289="","",IF(COUNTIF('Resumo Grupos'!$AE$3:$AE$40,$T4289)&gt;0,"NAO","SIM"))</f>
        <v>SIM</v>
      </c>
    </row>
    <row r="4290" customFormat="false" ht="12.75" hidden="false" customHeight="false" outlineLevel="0" collapsed="false">
      <c r="A4290" s="18" t="n">
        <v>3</v>
      </c>
      <c r="B4290" s="19" t="n">
        <v>46231</v>
      </c>
      <c r="C4290" s="19" t="n">
        <v>46346</v>
      </c>
      <c r="D4290" s="18" t="n">
        <v>10028</v>
      </c>
      <c r="E4290" s="1" t="s">
        <v>748</v>
      </c>
      <c r="F4290" s="18" t="n">
        <v>24</v>
      </c>
      <c r="G4290" s="1" t="s">
        <v>47</v>
      </c>
      <c r="H4290" s="18" t="n">
        <v>2110405</v>
      </c>
      <c r="I4290" s="1" t="s">
        <v>35</v>
      </c>
      <c r="J4290" s="18" t="n">
        <v>1464619</v>
      </c>
      <c r="L4290" s="18" t="n">
        <v>227869</v>
      </c>
      <c r="M4290" s="1" t="s">
        <v>412</v>
      </c>
      <c r="N4290" s="1" t="s">
        <v>37</v>
      </c>
      <c r="P4290" s="18" t="n">
        <v>101</v>
      </c>
      <c r="Q4290" s="1" t="s">
        <v>59</v>
      </c>
      <c r="R4290" s="1" t="s">
        <v>39</v>
      </c>
      <c r="S4290" s="18" t="n">
        <v>4210315</v>
      </c>
      <c r="T4290" s="1" t="s">
        <v>549</v>
      </c>
      <c r="U4290" s="20" t="n">
        <v>595.9</v>
      </c>
      <c r="W4290" s="20" t="n">
        <v>0</v>
      </c>
      <c r="X4290" s="0" t="s">
        <v>749</v>
      </c>
      <c r="Z4290" s="0" t="str">
        <f aca="false">IF($T4290="","",IFERROR(INDEX('Resumo Grupos'!$AC$3:$AC$200,MATCH($T4290,'Resumo Grupos'!$AB$3:$AB$200,0)),"n/d"))</f>
        <v>Despesa</v>
      </c>
      <c r="AA4290" s="0" t="str">
        <f aca="false">IF($T4290="","",IF(COUNTIF('Resumo Grupos'!$AE$3:$AE$40,$T4290)&gt;0,"NAO","SIM"))</f>
        <v>SIM</v>
      </c>
    </row>
    <row r="4291" customFormat="false" ht="12.75" hidden="false" customHeight="false" outlineLevel="0" collapsed="false">
      <c r="A4291" s="18" t="n">
        <v>3</v>
      </c>
      <c r="B4291" s="19" t="n">
        <v>46223</v>
      </c>
      <c r="C4291" s="19" t="n">
        <v>46346</v>
      </c>
      <c r="D4291" s="18" t="n">
        <v>17</v>
      </c>
      <c r="E4291" s="1" t="s">
        <v>1718</v>
      </c>
      <c r="F4291" s="18" t="n">
        <v>34</v>
      </c>
      <c r="G4291" s="1" t="s">
        <v>34</v>
      </c>
      <c r="H4291" s="18" t="n">
        <v>2110405</v>
      </c>
      <c r="I4291" s="1" t="s">
        <v>35</v>
      </c>
      <c r="J4291" s="18" t="n">
        <v>1464473</v>
      </c>
      <c r="L4291" s="18" t="n">
        <v>227845</v>
      </c>
      <c r="M4291" s="1" t="s">
        <v>469</v>
      </c>
      <c r="N4291" s="1" t="s">
        <v>37</v>
      </c>
      <c r="P4291" s="18" t="n">
        <v>101</v>
      </c>
      <c r="Q4291" s="1" t="s">
        <v>59</v>
      </c>
      <c r="R4291" s="1" t="s">
        <v>300</v>
      </c>
      <c r="S4291" s="18" t="n">
        <v>4220199</v>
      </c>
      <c r="T4291" s="1" t="s">
        <v>301</v>
      </c>
      <c r="U4291" s="20" t="n">
        <v>2600</v>
      </c>
      <c r="W4291" s="20" t="n">
        <v>0</v>
      </c>
      <c r="X4291" s="0" t="s">
        <v>1719</v>
      </c>
      <c r="Z4291" s="0" t="str">
        <f aca="false">IF($T4291="","",IFERROR(INDEX('Resumo Grupos'!$AC$3:$AC$200,MATCH($T4291,'Resumo Grupos'!$AB$3:$AB$200,0)),"n/d"))</f>
        <v>Pagamentos outros não operacionais</v>
      </c>
      <c r="AA4291" s="0" t="str">
        <f aca="false">IF($T4291="","",IF(COUNTIF('Resumo Grupos'!$AE$3:$AE$40,$T4291)&gt;0,"NAO","SIM"))</f>
        <v>SIM</v>
      </c>
    </row>
    <row r="4292" customFormat="false" ht="12.75" hidden="false" customHeight="false" outlineLevel="0" collapsed="false">
      <c r="A4292" s="18" t="n">
        <v>3</v>
      </c>
      <c r="B4292" s="19" t="n">
        <v>46011</v>
      </c>
      <c r="C4292" s="19" t="n">
        <v>46346</v>
      </c>
      <c r="D4292" s="18" t="n">
        <v>514</v>
      </c>
      <c r="E4292" s="1" t="s">
        <v>103</v>
      </c>
      <c r="F4292" s="18" t="n">
        <v>34</v>
      </c>
      <c r="G4292" s="1" t="s">
        <v>34</v>
      </c>
      <c r="H4292" s="18" t="n">
        <v>2110405</v>
      </c>
      <c r="I4292" s="1" t="s">
        <v>35</v>
      </c>
      <c r="J4292" s="18" t="n">
        <v>695960</v>
      </c>
      <c r="L4292" s="18" t="n">
        <v>3</v>
      </c>
      <c r="M4292" s="1" t="s">
        <v>3309</v>
      </c>
      <c r="N4292" s="1" t="s">
        <v>37</v>
      </c>
      <c r="P4292" s="18" t="n">
        <v>101</v>
      </c>
      <c r="Q4292" s="1" t="s">
        <v>59</v>
      </c>
      <c r="R4292" s="1" t="s">
        <v>105</v>
      </c>
      <c r="S4292" s="18" t="n">
        <v>4210210</v>
      </c>
      <c r="T4292" s="1" t="s">
        <v>106</v>
      </c>
      <c r="U4292" s="20" t="n">
        <v>807.37</v>
      </c>
      <c r="W4292" s="20" t="n">
        <v>0</v>
      </c>
      <c r="X4292" s="0" t="s">
        <v>3363</v>
      </c>
      <c r="Z4292" s="0" t="str">
        <f aca="false">IF($T4292="","",IFERROR(INDEX('Resumo Grupos'!$AC$3:$AC$200,MATCH($T4292,'Resumo Grupos'!$AB$3:$AB$200,0)),"n/d"))</f>
        <v>Despesa</v>
      </c>
      <c r="AA4292" s="0" t="str">
        <f aca="false">IF($T4292="","",IF(COUNTIF('Resumo Grupos'!$AE$3:$AE$40,$T4292)&gt;0,"NAO","SIM"))</f>
        <v>SIM</v>
      </c>
    </row>
    <row r="4293" customFormat="false" ht="12.75" hidden="false" customHeight="false" outlineLevel="0" collapsed="false">
      <c r="A4293" s="18" t="n">
        <v>3</v>
      </c>
      <c r="B4293" s="19" t="n">
        <v>46224</v>
      </c>
      <c r="C4293" s="19" t="n">
        <v>46348</v>
      </c>
      <c r="D4293" s="18" t="n">
        <v>1929</v>
      </c>
      <c r="E4293" s="1" t="s">
        <v>1897</v>
      </c>
      <c r="F4293" s="18" t="n">
        <v>34</v>
      </c>
      <c r="G4293" s="1" t="s">
        <v>34</v>
      </c>
      <c r="H4293" s="18" t="n">
        <v>2110405</v>
      </c>
      <c r="I4293" s="1" t="s">
        <v>35</v>
      </c>
      <c r="J4293" s="18" t="n">
        <v>1428714</v>
      </c>
      <c r="L4293" s="18" t="n">
        <v>222992</v>
      </c>
      <c r="M4293" s="1" t="s">
        <v>412</v>
      </c>
      <c r="N4293" s="1" t="s">
        <v>37</v>
      </c>
      <c r="P4293" s="18" t="n">
        <v>101</v>
      </c>
      <c r="Q4293" s="1" t="s">
        <v>59</v>
      </c>
      <c r="R4293" s="1" t="s">
        <v>105</v>
      </c>
      <c r="S4293" s="18" t="n">
        <v>4210299</v>
      </c>
      <c r="T4293" s="1" t="s">
        <v>1411</v>
      </c>
      <c r="U4293" s="20" t="n">
        <v>95.43</v>
      </c>
      <c r="W4293" s="20" t="n">
        <v>0</v>
      </c>
      <c r="X4293" s="0" t="s">
        <v>2280</v>
      </c>
      <c r="Z4293" s="0" t="str">
        <f aca="false">IF($T4293="","",IFERROR(INDEX('Resumo Grupos'!$AC$3:$AC$200,MATCH($T4293,'Resumo Grupos'!$AB$3:$AB$200,0)),"n/d"))</f>
        <v>Despesa</v>
      </c>
      <c r="AA4293" s="0" t="str">
        <f aca="false">IF($T4293="","",IF(COUNTIF('Resumo Grupos'!$AE$3:$AE$40,$T4293)&gt;0,"NAO","SIM"))</f>
        <v>SIM</v>
      </c>
    </row>
    <row r="4294" customFormat="false" ht="12.75" hidden="false" customHeight="false" outlineLevel="0" collapsed="false">
      <c r="A4294" s="18" t="n">
        <v>3</v>
      </c>
      <c r="B4294" s="19" t="n">
        <v>46224</v>
      </c>
      <c r="C4294" s="19" t="n">
        <v>46348</v>
      </c>
      <c r="D4294" s="18" t="n">
        <v>1929</v>
      </c>
      <c r="E4294" s="1" t="s">
        <v>1897</v>
      </c>
      <c r="F4294" s="18" t="n">
        <v>34</v>
      </c>
      <c r="G4294" s="1" t="s">
        <v>34</v>
      </c>
      <c r="H4294" s="18" t="n">
        <v>2110405</v>
      </c>
      <c r="I4294" s="1" t="s">
        <v>35</v>
      </c>
      <c r="J4294" s="18" t="n">
        <v>1428721</v>
      </c>
      <c r="L4294" s="18" t="n">
        <v>222993</v>
      </c>
      <c r="M4294" s="1" t="s">
        <v>412</v>
      </c>
      <c r="N4294" s="1" t="s">
        <v>37</v>
      </c>
      <c r="P4294" s="18" t="n">
        <v>101</v>
      </c>
      <c r="Q4294" s="1" t="s">
        <v>59</v>
      </c>
      <c r="R4294" s="1" t="s">
        <v>105</v>
      </c>
      <c r="S4294" s="18" t="n">
        <v>4210299</v>
      </c>
      <c r="T4294" s="1" t="s">
        <v>1411</v>
      </c>
      <c r="U4294" s="20" t="n">
        <v>102.37</v>
      </c>
      <c r="W4294" s="20" t="n">
        <v>0</v>
      </c>
      <c r="X4294" s="0" t="s">
        <v>2281</v>
      </c>
      <c r="Z4294" s="0" t="str">
        <f aca="false">IF($T4294="","",IFERROR(INDEX('Resumo Grupos'!$AC$3:$AC$200,MATCH($T4294,'Resumo Grupos'!$AB$3:$AB$200,0)),"n/d"))</f>
        <v>Despesa</v>
      </c>
      <c r="AA4294" s="0" t="str">
        <f aca="false">IF($T4294="","",IF(COUNTIF('Resumo Grupos'!$AE$3:$AE$40,$T4294)&gt;0,"NAO","SIM"))</f>
        <v>SIM</v>
      </c>
    </row>
    <row r="4295" customFormat="false" ht="12.75" hidden="false" customHeight="false" outlineLevel="0" collapsed="false">
      <c r="A4295" s="18" t="n">
        <v>3</v>
      </c>
      <c r="B4295" s="19" t="n">
        <v>46224</v>
      </c>
      <c r="C4295" s="19" t="n">
        <v>46348</v>
      </c>
      <c r="D4295" s="18" t="n">
        <v>1000036</v>
      </c>
      <c r="E4295" s="1" t="s">
        <v>2297</v>
      </c>
      <c r="F4295" s="18" t="n">
        <v>34</v>
      </c>
      <c r="G4295" s="1" t="s">
        <v>34</v>
      </c>
      <c r="H4295" s="18" t="n">
        <v>2110405</v>
      </c>
      <c r="I4295" s="1" t="s">
        <v>35</v>
      </c>
      <c r="J4295" s="18" t="n">
        <v>1428747</v>
      </c>
      <c r="L4295" s="18" t="n">
        <v>222995</v>
      </c>
      <c r="M4295" s="1" t="s">
        <v>412</v>
      </c>
      <c r="N4295" s="1" t="s">
        <v>37</v>
      </c>
      <c r="P4295" s="18" t="n">
        <v>101</v>
      </c>
      <c r="Q4295" s="1" t="s">
        <v>59</v>
      </c>
      <c r="R4295" s="1" t="s">
        <v>105</v>
      </c>
      <c r="S4295" s="18" t="n">
        <v>4210299</v>
      </c>
      <c r="T4295" s="1" t="s">
        <v>1411</v>
      </c>
      <c r="U4295" s="20" t="n">
        <v>2929.65</v>
      </c>
      <c r="W4295" s="20" t="n">
        <v>0</v>
      </c>
      <c r="X4295" s="0" t="s">
        <v>2298</v>
      </c>
      <c r="Z4295" s="0" t="str">
        <f aca="false">IF($T4295="","",IFERROR(INDEX('Resumo Grupos'!$AC$3:$AC$200,MATCH($T4295,'Resumo Grupos'!$AB$3:$AB$200,0)),"n/d"))</f>
        <v>Despesa</v>
      </c>
      <c r="AA4295" s="0" t="str">
        <f aca="false">IF($T4295="","",IF(COUNTIF('Resumo Grupos'!$AE$3:$AE$40,$T4295)&gt;0,"NAO","SIM"))</f>
        <v>SIM</v>
      </c>
    </row>
    <row r="4296" customFormat="false" ht="12.75" hidden="false" customHeight="false" outlineLevel="0" collapsed="false">
      <c r="A4296" s="18" t="n">
        <v>3</v>
      </c>
      <c r="B4296" s="19" t="n">
        <v>46044</v>
      </c>
      <c r="C4296" s="19" t="n">
        <v>46348</v>
      </c>
      <c r="D4296" s="18" t="n">
        <v>514</v>
      </c>
      <c r="E4296" s="1" t="s">
        <v>103</v>
      </c>
      <c r="F4296" s="18" t="n">
        <v>34</v>
      </c>
      <c r="G4296" s="1" t="s">
        <v>34</v>
      </c>
      <c r="H4296" s="18" t="n">
        <v>2110405</v>
      </c>
      <c r="I4296" s="1" t="s">
        <v>35</v>
      </c>
      <c r="J4296" s="18" t="n">
        <v>1306220</v>
      </c>
      <c r="L4296" s="18" t="n">
        <v>203991</v>
      </c>
      <c r="M4296" s="1" t="s">
        <v>2874</v>
      </c>
      <c r="N4296" s="1" t="s">
        <v>37</v>
      </c>
      <c r="P4296" s="18" t="n">
        <v>101</v>
      </c>
      <c r="Q4296" s="1" t="s">
        <v>59</v>
      </c>
      <c r="R4296" s="1" t="s">
        <v>136</v>
      </c>
      <c r="S4296" s="18" t="n">
        <v>2110901</v>
      </c>
      <c r="T4296" s="1" t="s">
        <v>137</v>
      </c>
      <c r="U4296" s="20" t="n">
        <v>6601.19</v>
      </c>
      <c r="W4296" s="20" t="n">
        <v>0</v>
      </c>
      <c r="X4296" s="0" t="s">
        <v>3364</v>
      </c>
      <c r="Z4296" s="0" t="str">
        <f aca="false">IF($T4296="","",IFERROR(INDEX('Resumo Grupos'!$AC$3:$AC$200,MATCH($T4296,'Resumo Grupos'!$AB$3:$AB$200,0)),"n/d"))</f>
        <v>Empréstimo</v>
      </c>
      <c r="AA4296" s="0" t="str">
        <f aca="false">IF($T4296="","",IF(COUNTIF('Resumo Grupos'!$AE$3:$AE$40,$T4296)&gt;0,"NAO","SIM"))</f>
        <v>SIM</v>
      </c>
    </row>
    <row r="4297" customFormat="false" ht="12.75" hidden="false" customHeight="false" outlineLevel="0" collapsed="false">
      <c r="A4297" s="18" t="n">
        <v>3</v>
      </c>
      <c r="B4297" s="19" t="n">
        <v>46296</v>
      </c>
      <c r="C4297" s="19" t="n">
        <v>46351</v>
      </c>
      <c r="D4297" s="18" t="n">
        <v>875</v>
      </c>
      <c r="E4297" s="1" t="s">
        <v>798</v>
      </c>
      <c r="F4297" s="18" t="n">
        <v>59</v>
      </c>
      <c r="G4297" s="1" t="s">
        <v>1647</v>
      </c>
      <c r="H4297" s="18" t="n">
        <v>2110405</v>
      </c>
      <c r="I4297" s="1" t="s">
        <v>35</v>
      </c>
      <c r="J4297" s="18" t="n">
        <v>1788945</v>
      </c>
      <c r="L4297" s="18" t="n">
        <v>19872</v>
      </c>
      <c r="M4297" s="1" t="s">
        <v>36</v>
      </c>
      <c r="N4297" s="1" t="s">
        <v>37</v>
      </c>
      <c r="P4297" s="18" t="n">
        <v>167</v>
      </c>
      <c r="Q4297" s="1" t="s">
        <v>45</v>
      </c>
      <c r="R4297" s="1" t="s">
        <v>49</v>
      </c>
      <c r="S4297" s="18" t="n">
        <v>1130101</v>
      </c>
      <c r="T4297" s="1" t="s">
        <v>50</v>
      </c>
      <c r="U4297" s="20" t="n">
        <v>1009.5</v>
      </c>
      <c r="W4297" s="20" t="n">
        <v>0</v>
      </c>
      <c r="X4297" s="0" t="s">
        <v>3365</v>
      </c>
      <c r="Z4297" s="0" t="str">
        <f aca="false">IF($T4297="","",IFERROR(INDEX('Resumo Grupos'!$AC$3:$AC$200,MATCH($T4297,'Resumo Grupos'!$AB$3:$AB$200,0)),"n/d"))</f>
        <v>Mercadoria</v>
      </c>
      <c r="AA4297" s="0" t="str">
        <f aca="false">IF($T4297="","",IF(COUNTIF('Resumo Grupos'!$AE$3:$AE$40,$T4297)&gt;0,"NAO","SIM"))</f>
        <v>SIM</v>
      </c>
      <c r="AB4297" s="0" t="str">
        <f aca="false">IFERROR(INDEX('Mov Entradas (Rel 10497)'!$L:$L,MATCH(AC4297,'Mov Entradas (Rel 10497)'!$I:$I,0)),"nao encontrado")</f>
        <v>nao encontrado</v>
      </c>
      <c r="AC4297" s="0" t="n">
        <v>1987</v>
      </c>
    </row>
    <row r="4298" customFormat="false" ht="12.75" hidden="false" customHeight="false" outlineLevel="0" collapsed="false">
      <c r="A4298" s="18" t="n">
        <v>3</v>
      </c>
      <c r="B4298" s="19" t="n">
        <v>46237</v>
      </c>
      <c r="C4298" s="19" t="n">
        <v>46351</v>
      </c>
      <c r="D4298" s="18" t="n">
        <v>10101</v>
      </c>
      <c r="E4298" s="1" t="s">
        <v>2344</v>
      </c>
      <c r="F4298" s="18" t="n">
        <v>59</v>
      </c>
      <c r="G4298" s="1" t="s">
        <v>1647</v>
      </c>
      <c r="H4298" s="18" t="n">
        <v>2110405</v>
      </c>
      <c r="I4298" s="1" t="s">
        <v>35</v>
      </c>
      <c r="J4298" s="18" t="n">
        <v>1498501</v>
      </c>
      <c r="L4298" s="18" t="n">
        <v>232744</v>
      </c>
      <c r="M4298" s="1" t="s">
        <v>36</v>
      </c>
      <c r="N4298" s="1" t="s">
        <v>37</v>
      </c>
      <c r="P4298" s="18" t="n">
        <v>167</v>
      </c>
      <c r="Q4298" s="1" t="s">
        <v>45</v>
      </c>
      <c r="R4298" s="1" t="s">
        <v>105</v>
      </c>
      <c r="S4298" s="18" t="n">
        <v>4210227</v>
      </c>
      <c r="T4298" s="1" t="s">
        <v>113</v>
      </c>
      <c r="U4298" s="20" t="n">
        <v>256.8</v>
      </c>
      <c r="W4298" s="20" t="n">
        <v>0</v>
      </c>
      <c r="X4298" s="0" t="s">
        <v>3366</v>
      </c>
      <c r="Z4298" s="0" t="str">
        <f aca="false">IF($T4298="","",IFERROR(INDEX('Resumo Grupos'!$AC$3:$AC$200,MATCH($T4298,'Resumo Grupos'!$AB$3:$AB$200,0)),"n/d"))</f>
        <v>Despesa</v>
      </c>
      <c r="AA4298" s="0" t="str">
        <f aca="false">IF($T4298="","",IF(COUNTIF('Resumo Grupos'!$AE$3:$AE$40,$T4298)&gt;0,"NAO","SIM"))</f>
        <v>SIM</v>
      </c>
      <c r="AB4298" s="0" t="str">
        <f aca="false">IFERROR(INDEX('Mov Entradas (Rel 10497)'!$L:$L,MATCH(AC4298,'Mov Entradas (Rel 10497)'!$I:$I,0)),"nao encontrado")</f>
        <v>SMARTPHONE MOTOROLA G06 4/128GB AZ</v>
      </c>
      <c r="AC4298" s="0" t="n">
        <v>259616</v>
      </c>
    </row>
    <row r="4299" customFormat="false" ht="12.75" hidden="false" customHeight="false" outlineLevel="0" collapsed="false">
      <c r="A4299" s="18" t="n">
        <v>3</v>
      </c>
      <c r="B4299" s="19" t="n">
        <v>46296</v>
      </c>
      <c r="C4299" s="19" t="n">
        <v>46351</v>
      </c>
      <c r="D4299" s="18" t="n">
        <v>10119</v>
      </c>
      <c r="E4299" s="1" t="s">
        <v>3335</v>
      </c>
      <c r="F4299" s="18" t="n">
        <v>59</v>
      </c>
      <c r="G4299" s="1" t="s">
        <v>1647</v>
      </c>
      <c r="H4299" s="18" t="n">
        <v>2110405</v>
      </c>
      <c r="I4299" s="1" t="s">
        <v>35</v>
      </c>
      <c r="J4299" s="18" t="n">
        <v>1788762</v>
      </c>
      <c r="L4299" s="18" t="n">
        <v>161392</v>
      </c>
      <c r="M4299" s="1" t="s">
        <v>36</v>
      </c>
      <c r="N4299" s="1" t="s">
        <v>37</v>
      </c>
      <c r="P4299" s="18" t="n">
        <v>167</v>
      </c>
      <c r="Q4299" s="1" t="s">
        <v>45</v>
      </c>
      <c r="R4299" s="1" t="s">
        <v>49</v>
      </c>
      <c r="S4299" s="18" t="n">
        <v>1130101</v>
      </c>
      <c r="T4299" s="1" t="s">
        <v>50</v>
      </c>
      <c r="U4299" s="20" t="n">
        <v>387.66</v>
      </c>
      <c r="W4299" s="20" t="n">
        <v>0</v>
      </c>
      <c r="X4299" s="0" t="s">
        <v>3367</v>
      </c>
      <c r="Z4299" s="0" t="str">
        <f aca="false">IF($T4299="","",IFERROR(INDEX('Resumo Grupos'!$AC$3:$AC$200,MATCH($T4299,'Resumo Grupos'!$AB$3:$AB$200,0)),"n/d"))</f>
        <v>Mercadoria</v>
      </c>
      <c r="AA4299" s="0" t="str">
        <f aca="false">IF($T4299="","",IF(COUNTIF('Resumo Grupos'!$AE$3:$AE$40,$T4299)&gt;0,"NAO","SIM"))</f>
        <v>SIM</v>
      </c>
      <c r="AB4299" s="0" t="str">
        <f aca="false">IFERROR(INDEX('Mov Entradas (Rel 10497)'!$L:$L,MATCH(AC4299,'Mov Entradas (Rel 10497)'!$I:$I,0)),"nao encontrado")</f>
        <v>PRESUNTO DE  PERU DF DISTRIBUIDORA DE FR</v>
      </c>
      <c r="AC4299" s="0" t="n">
        <v>1340</v>
      </c>
    </row>
    <row r="4300" customFormat="false" ht="12.75" hidden="false" customHeight="false" outlineLevel="0" collapsed="false">
      <c r="A4300" s="18" t="n">
        <v>3</v>
      </c>
      <c r="B4300" s="19" t="n">
        <v>46296</v>
      </c>
      <c r="C4300" s="19" t="n">
        <v>46351</v>
      </c>
      <c r="D4300" s="18" t="n">
        <v>1742</v>
      </c>
      <c r="E4300" s="1" t="s">
        <v>3337</v>
      </c>
      <c r="F4300" s="18" t="n">
        <v>59</v>
      </c>
      <c r="G4300" s="1" t="s">
        <v>1647</v>
      </c>
      <c r="H4300" s="18" t="n">
        <v>2110405</v>
      </c>
      <c r="I4300" s="1" t="s">
        <v>35</v>
      </c>
      <c r="J4300" s="18" t="n">
        <v>1788819</v>
      </c>
      <c r="L4300" s="18" t="n">
        <v>531</v>
      </c>
      <c r="M4300" s="1" t="s">
        <v>36</v>
      </c>
      <c r="N4300" s="1" t="s">
        <v>37</v>
      </c>
      <c r="P4300" s="18" t="n">
        <v>167</v>
      </c>
      <c r="Q4300" s="1" t="s">
        <v>45</v>
      </c>
      <c r="R4300" s="1" t="s">
        <v>49</v>
      </c>
      <c r="S4300" s="18" t="n">
        <v>1130101</v>
      </c>
      <c r="T4300" s="1" t="s">
        <v>50</v>
      </c>
      <c r="U4300" s="20" t="n">
        <v>355.63</v>
      </c>
      <c r="W4300" s="20" t="n">
        <v>0</v>
      </c>
      <c r="X4300" s="0" t="s">
        <v>3368</v>
      </c>
      <c r="Z4300" s="0" t="str">
        <f aca="false">IF($T4300="","",IFERROR(INDEX('Resumo Grupos'!$AC$3:$AC$200,MATCH($T4300,'Resumo Grupos'!$AB$3:$AB$200,0)),"n/d"))</f>
        <v>Mercadoria</v>
      </c>
      <c r="AA4300" s="0" t="str">
        <f aca="false">IF($T4300="","",IF(COUNTIF('Resumo Grupos'!$AE$3:$AE$40,$T4300)&gt;0,"NAO","SIM"))</f>
        <v>SIM</v>
      </c>
      <c r="AB4300" s="0" t="str">
        <f aca="false">IFERROR(INDEX('Mov Entradas (Rel 10497)'!$L:$L,MATCH(AC4300,'Mov Entradas (Rel 10497)'!$I:$I,0)),"nao encontrado")</f>
        <v>CUBO MAGICO REF W003</v>
      </c>
      <c r="AC4300" s="0" t="n">
        <v>53</v>
      </c>
    </row>
    <row r="4301" customFormat="false" ht="12.75" hidden="false" customHeight="false" outlineLevel="0" collapsed="false">
      <c r="A4301" s="18" t="n">
        <v>3</v>
      </c>
      <c r="B4301" s="19" t="n">
        <v>46279</v>
      </c>
      <c r="C4301" s="19" t="n">
        <v>46357</v>
      </c>
      <c r="D4301" s="18" t="n">
        <v>1789</v>
      </c>
      <c r="E4301" s="1" t="s">
        <v>52</v>
      </c>
      <c r="F4301" s="18" t="n">
        <v>24</v>
      </c>
      <c r="G4301" s="1" t="s">
        <v>47</v>
      </c>
      <c r="H4301" s="18" t="n">
        <v>2110405</v>
      </c>
      <c r="I4301" s="1" t="s">
        <v>35</v>
      </c>
      <c r="J4301" s="18" t="n">
        <v>1701519</v>
      </c>
      <c r="L4301" s="18" t="n">
        <v>260741</v>
      </c>
      <c r="M4301" s="1" t="s">
        <v>339</v>
      </c>
      <c r="N4301" s="1" t="s">
        <v>37</v>
      </c>
      <c r="P4301" s="18" t="n">
        <v>102</v>
      </c>
      <c r="Q4301" s="1" t="s">
        <v>195</v>
      </c>
      <c r="R4301" s="1" t="s">
        <v>53</v>
      </c>
      <c r="S4301" s="18" t="n">
        <v>4210112</v>
      </c>
      <c r="T4301" s="1" t="s">
        <v>54</v>
      </c>
      <c r="U4301" s="20" t="n">
        <v>5500</v>
      </c>
      <c r="W4301" s="20" t="n">
        <v>0</v>
      </c>
      <c r="X4301" s="0" t="s">
        <v>3350</v>
      </c>
      <c r="Z4301" s="0" t="str">
        <f aca="false">IF($T4301="","",IFERROR(INDEX('Resumo Grupos'!$AC$3:$AC$200,MATCH($T4301,'Resumo Grupos'!$AB$3:$AB$200,0)),"n/d"))</f>
        <v>Despesa</v>
      </c>
      <c r="AA4301" s="0" t="str">
        <f aca="false">IF($T4301="","",IF(COUNTIF('Resumo Grupos'!$AE$3:$AE$40,$T4301)&gt;0,"NAO","SIM"))</f>
        <v>SIM</v>
      </c>
    </row>
    <row r="4302" customFormat="false" ht="12.75" hidden="false" customHeight="false" outlineLevel="0" collapsed="false">
      <c r="A4302" s="18" t="n">
        <v>3</v>
      </c>
      <c r="B4302" s="19" t="n">
        <v>46147</v>
      </c>
      <c r="C4302" s="19" t="n">
        <v>46357</v>
      </c>
      <c r="D4302" s="18" t="n">
        <v>515</v>
      </c>
      <c r="E4302" s="1" t="s">
        <v>75</v>
      </c>
      <c r="F4302" s="18" t="n">
        <v>34</v>
      </c>
      <c r="G4302" s="1" t="s">
        <v>34</v>
      </c>
      <c r="H4302" s="18" t="n">
        <v>2110405</v>
      </c>
      <c r="I4302" s="1" t="s">
        <v>35</v>
      </c>
      <c r="J4302" s="18" t="n">
        <v>1157461</v>
      </c>
      <c r="L4302" s="18" t="n">
        <v>181615</v>
      </c>
      <c r="M4302" s="1" t="s">
        <v>1530</v>
      </c>
      <c r="N4302" s="1" t="s">
        <v>37</v>
      </c>
      <c r="P4302" s="18" t="n">
        <v>101</v>
      </c>
      <c r="Q4302" s="1" t="s">
        <v>59</v>
      </c>
      <c r="R4302" s="1" t="s">
        <v>76</v>
      </c>
      <c r="S4302" s="18" t="n">
        <v>4210508</v>
      </c>
      <c r="T4302" s="1" t="s">
        <v>77</v>
      </c>
      <c r="U4302" s="20" t="n">
        <v>151.61</v>
      </c>
      <c r="W4302" s="20" t="n">
        <v>0</v>
      </c>
      <c r="X4302" s="0" t="s">
        <v>3369</v>
      </c>
      <c r="Z4302" s="0" t="str">
        <f aca="false">IF($T4302="","",IFERROR(INDEX('Resumo Grupos'!$AC$3:$AC$200,MATCH($T4302,'Resumo Grupos'!$AB$3:$AB$200,0)),"n/d"))</f>
        <v>Despesa</v>
      </c>
      <c r="AA4302" s="0" t="str">
        <f aca="false">IF($T4302="","",IF(COUNTIF('Resumo Grupos'!$AE$3:$AE$40,$T4302)&gt;0,"NAO","SIM"))</f>
        <v>SIM</v>
      </c>
    </row>
    <row r="4303" customFormat="false" ht="12.75" hidden="false" customHeight="false" outlineLevel="0" collapsed="false">
      <c r="A4303" s="18" t="n">
        <v>3</v>
      </c>
      <c r="B4303" s="19" t="n">
        <v>46231</v>
      </c>
      <c r="C4303" s="19" t="n">
        <v>46358</v>
      </c>
      <c r="D4303" s="18" t="n">
        <v>49</v>
      </c>
      <c r="E4303" s="1" t="s">
        <v>135</v>
      </c>
      <c r="F4303" s="18" t="n">
        <v>34</v>
      </c>
      <c r="G4303" s="1" t="s">
        <v>34</v>
      </c>
      <c r="H4303" s="18" t="n">
        <v>2110405</v>
      </c>
      <c r="I4303" s="1" t="s">
        <v>35</v>
      </c>
      <c r="J4303" s="18" t="n">
        <v>1464754</v>
      </c>
      <c r="L4303" s="18" t="n">
        <v>227889</v>
      </c>
      <c r="M4303" s="1" t="s">
        <v>469</v>
      </c>
      <c r="N4303" s="1" t="s">
        <v>37</v>
      </c>
      <c r="P4303" s="18" t="n">
        <v>101</v>
      </c>
      <c r="Q4303" s="1" t="s">
        <v>59</v>
      </c>
      <c r="R4303" s="1" t="s">
        <v>136</v>
      </c>
      <c r="S4303" s="18" t="n">
        <v>2110901</v>
      </c>
      <c r="T4303" s="1" t="s">
        <v>137</v>
      </c>
      <c r="U4303" s="20" t="n">
        <v>4000</v>
      </c>
      <c r="W4303" s="20" t="n">
        <v>0</v>
      </c>
      <c r="X4303" s="0" t="s">
        <v>3370</v>
      </c>
      <c r="Z4303" s="0" t="str">
        <f aca="false">IF($T4303="","",IFERROR(INDEX('Resumo Grupos'!$AC$3:$AC$200,MATCH($T4303,'Resumo Grupos'!$AB$3:$AB$200,0)),"n/d"))</f>
        <v>Empréstimo</v>
      </c>
      <c r="AA4303" s="0" t="str">
        <f aca="false">IF($T4303="","",IF(COUNTIF('Resumo Grupos'!$AE$3:$AE$40,$T4303)&gt;0,"NAO","SIM"))</f>
        <v>SIM</v>
      </c>
    </row>
    <row r="4304" customFormat="false" ht="12.75" hidden="false" customHeight="false" outlineLevel="0" collapsed="false">
      <c r="A4304" s="18" t="n">
        <v>3</v>
      </c>
      <c r="B4304" s="19" t="n">
        <v>46231</v>
      </c>
      <c r="C4304" s="19" t="n">
        <v>46358</v>
      </c>
      <c r="D4304" s="18" t="n">
        <v>1778</v>
      </c>
      <c r="E4304" s="1" t="s">
        <v>154</v>
      </c>
      <c r="F4304" s="18" t="n">
        <v>24</v>
      </c>
      <c r="G4304" s="1" t="s">
        <v>47</v>
      </c>
      <c r="H4304" s="18" t="n">
        <v>2110405</v>
      </c>
      <c r="I4304" s="1" t="s">
        <v>35</v>
      </c>
      <c r="J4304" s="18" t="n">
        <v>1464589</v>
      </c>
      <c r="L4304" s="18" t="n">
        <v>227862</v>
      </c>
      <c r="M4304" s="1" t="s">
        <v>412</v>
      </c>
      <c r="N4304" s="1" t="s">
        <v>37</v>
      </c>
      <c r="P4304" s="18" t="n">
        <v>101</v>
      </c>
      <c r="Q4304" s="1" t="s">
        <v>59</v>
      </c>
      <c r="R4304" s="1" t="s">
        <v>105</v>
      </c>
      <c r="S4304" s="18" t="n">
        <v>4210207</v>
      </c>
      <c r="T4304" s="1" t="s">
        <v>155</v>
      </c>
      <c r="U4304" s="20" t="n">
        <v>337.29</v>
      </c>
      <c r="W4304" s="20" t="n">
        <v>0</v>
      </c>
      <c r="X4304" s="0" t="s">
        <v>3353</v>
      </c>
      <c r="Z4304" s="0" t="str">
        <f aca="false">IF($T4304="","",IFERROR(INDEX('Resumo Grupos'!$AC$3:$AC$200,MATCH($T4304,'Resumo Grupos'!$AB$3:$AB$200,0)),"n/d"))</f>
        <v>Despesa</v>
      </c>
      <c r="AA4304" s="0" t="str">
        <f aca="false">IF($T4304="","",IF(COUNTIF('Resumo Grupos'!$AE$3:$AE$40,$T4304)&gt;0,"NAO","SIM"))</f>
        <v>SIM</v>
      </c>
    </row>
    <row r="4305" customFormat="false" ht="12.75" hidden="false" customHeight="false" outlineLevel="0" collapsed="false">
      <c r="A4305" s="18" t="n">
        <v>3</v>
      </c>
      <c r="B4305" s="19" t="n">
        <v>46231</v>
      </c>
      <c r="C4305" s="19" t="n">
        <v>46360</v>
      </c>
      <c r="D4305" s="18" t="n">
        <v>33</v>
      </c>
      <c r="E4305" s="1" t="s">
        <v>98</v>
      </c>
      <c r="F4305" s="18" t="n">
        <v>34</v>
      </c>
      <c r="G4305" s="1" t="s">
        <v>34</v>
      </c>
      <c r="H4305" s="18" t="n">
        <v>2110405</v>
      </c>
      <c r="I4305" s="1" t="s">
        <v>35</v>
      </c>
      <c r="J4305" s="18" t="n">
        <v>1464721</v>
      </c>
      <c r="L4305" s="18" t="n">
        <v>227878</v>
      </c>
      <c r="M4305" s="1" t="s">
        <v>412</v>
      </c>
      <c r="N4305" s="1" t="s">
        <v>37</v>
      </c>
      <c r="P4305" s="18" t="n">
        <v>101</v>
      </c>
      <c r="Q4305" s="1" t="s">
        <v>59</v>
      </c>
      <c r="R4305" s="1" t="s">
        <v>340</v>
      </c>
      <c r="S4305" s="18" t="n">
        <v>2210202</v>
      </c>
      <c r="T4305" s="1" t="s">
        <v>340</v>
      </c>
      <c r="U4305" s="20" t="n">
        <v>1000</v>
      </c>
      <c r="W4305" s="20" t="n">
        <v>0</v>
      </c>
      <c r="X4305" s="0" t="s">
        <v>341</v>
      </c>
      <c r="Z4305" s="0" t="str">
        <f aca="false">IF($T4305="","",IFERROR(INDEX('Resumo Grupos'!$AC$3:$AC$200,MATCH($T4305,'Resumo Grupos'!$AB$3:$AB$200,0)),"n/d"))</f>
        <v>Empréstimo</v>
      </c>
      <c r="AA4305" s="0" t="str">
        <f aca="false">IF($T4305="","",IF(COUNTIF('Resumo Grupos'!$AE$3:$AE$40,$T4305)&gt;0,"NAO","SIM"))</f>
        <v>SIM</v>
      </c>
    </row>
    <row r="4306" customFormat="false" ht="12.75" hidden="false" customHeight="false" outlineLevel="0" collapsed="false">
      <c r="A4306" s="18" t="n">
        <v>3</v>
      </c>
      <c r="B4306" s="19" t="n">
        <v>46234</v>
      </c>
      <c r="C4306" s="19" t="n">
        <v>46360</v>
      </c>
      <c r="D4306" s="18" t="n">
        <v>519</v>
      </c>
      <c r="E4306" s="1" t="s">
        <v>273</v>
      </c>
      <c r="F4306" s="18" t="n">
        <v>34</v>
      </c>
      <c r="G4306" s="1" t="s">
        <v>34</v>
      </c>
      <c r="H4306" s="18" t="n">
        <v>2110405</v>
      </c>
      <c r="I4306" s="1" t="s">
        <v>35</v>
      </c>
      <c r="J4306" s="18" t="n">
        <v>1477410</v>
      </c>
      <c r="L4306" s="18" t="n">
        <v>229713</v>
      </c>
      <c r="M4306" s="1" t="s">
        <v>469</v>
      </c>
      <c r="N4306" s="1" t="s">
        <v>37</v>
      </c>
      <c r="P4306" s="18" t="n">
        <v>101</v>
      </c>
      <c r="Q4306" s="1" t="s">
        <v>59</v>
      </c>
      <c r="R4306" s="1" t="s">
        <v>340</v>
      </c>
      <c r="S4306" s="18" t="n">
        <v>2210203</v>
      </c>
      <c r="T4306" s="1" t="s">
        <v>2113</v>
      </c>
      <c r="U4306" s="20" t="n">
        <v>50000</v>
      </c>
      <c r="W4306" s="20" t="n">
        <v>0</v>
      </c>
      <c r="X4306" s="0" t="s">
        <v>2114</v>
      </c>
      <c r="Z4306" s="0" t="str">
        <f aca="false">IF($T4306="","",IFERROR(INDEX('Resumo Grupos'!$AC$3:$AC$200,MATCH($T4306,'Resumo Grupos'!$AB$3:$AB$200,0)),"n/d"))</f>
        <v>Empréstimo</v>
      </c>
      <c r="AA4306" s="0" t="str">
        <f aca="false">IF($T4306="","",IF(COUNTIF('Resumo Grupos'!$AE$3:$AE$40,$T4306)&gt;0,"NAO","SIM"))</f>
        <v>NAO</v>
      </c>
    </row>
    <row r="4307" customFormat="false" ht="12.75" hidden="false" customHeight="false" outlineLevel="0" collapsed="false">
      <c r="A4307" s="18" t="n">
        <v>3</v>
      </c>
      <c r="B4307" s="19" t="n">
        <v>46231</v>
      </c>
      <c r="C4307" s="19" t="n">
        <v>46361</v>
      </c>
      <c r="D4307" s="18" t="n">
        <v>1040</v>
      </c>
      <c r="E4307" s="1" t="s">
        <v>270</v>
      </c>
      <c r="F4307" s="18" t="n">
        <v>24</v>
      </c>
      <c r="G4307" s="1" t="s">
        <v>47</v>
      </c>
      <c r="H4307" s="18" t="n">
        <v>2110405</v>
      </c>
      <c r="I4307" s="1" t="s">
        <v>35</v>
      </c>
      <c r="J4307" s="18" t="n">
        <v>1464735</v>
      </c>
      <c r="L4307" s="18" t="n">
        <v>227881</v>
      </c>
      <c r="M4307" s="1" t="s">
        <v>412</v>
      </c>
      <c r="N4307" s="1" t="s">
        <v>37</v>
      </c>
      <c r="P4307" s="18" t="n">
        <v>101</v>
      </c>
      <c r="Q4307" s="1" t="s">
        <v>59</v>
      </c>
      <c r="R4307" s="1" t="s">
        <v>105</v>
      </c>
      <c r="S4307" s="18" t="n">
        <v>4210201</v>
      </c>
      <c r="T4307" s="1" t="s">
        <v>271</v>
      </c>
      <c r="U4307" s="20" t="n">
        <v>286</v>
      </c>
      <c r="W4307" s="20" t="n">
        <v>0</v>
      </c>
      <c r="X4307" s="0" t="s">
        <v>1909</v>
      </c>
      <c r="Z4307" s="0" t="str">
        <f aca="false">IF($T4307="","",IFERROR(INDEX('Resumo Grupos'!$AC$3:$AC$200,MATCH($T4307,'Resumo Grupos'!$AB$3:$AB$200,0)),"n/d"))</f>
        <v>Despesa</v>
      </c>
      <c r="AA4307" s="0" t="str">
        <f aca="false">IF($T4307="","",IF(COUNTIF('Resumo Grupos'!$AE$3:$AE$40,$T4307)&gt;0,"NAO","SIM"))</f>
        <v>SIM</v>
      </c>
    </row>
    <row r="4308" customFormat="false" ht="12.75" hidden="false" customHeight="false" outlineLevel="0" collapsed="false">
      <c r="A4308" s="18" t="n">
        <v>3</v>
      </c>
      <c r="B4308" s="19" t="n">
        <v>46224</v>
      </c>
      <c r="C4308" s="19" t="n">
        <v>46364</v>
      </c>
      <c r="D4308" s="18" t="n">
        <v>1929</v>
      </c>
      <c r="E4308" s="1" t="s">
        <v>1897</v>
      </c>
      <c r="F4308" s="18" t="n">
        <v>34</v>
      </c>
      <c r="G4308" s="1" t="s">
        <v>34</v>
      </c>
      <c r="H4308" s="18" t="n">
        <v>2110405</v>
      </c>
      <c r="I4308" s="1" t="s">
        <v>35</v>
      </c>
      <c r="J4308" s="18" t="n">
        <v>1428753</v>
      </c>
      <c r="L4308" s="18" t="n">
        <v>222996</v>
      </c>
      <c r="M4308" s="1" t="s">
        <v>469</v>
      </c>
      <c r="N4308" s="1" t="s">
        <v>37</v>
      </c>
      <c r="P4308" s="18" t="n">
        <v>101</v>
      </c>
      <c r="Q4308" s="1" t="s">
        <v>59</v>
      </c>
      <c r="R4308" s="1" t="s">
        <v>76</v>
      </c>
      <c r="S4308" s="18" t="n">
        <v>4210504</v>
      </c>
      <c r="T4308" s="1" t="s">
        <v>146</v>
      </c>
      <c r="U4308" s="20" t="n">
        <v>420</v>
      </c>
      <c r="W4308" s="20" t="n">
        <v>0</v>
      </c>
      <c r="X4308" s="0" t="s">
        <v>1898</v>
      </c>
      <c r="Z4308" s="0" t="str">
        <f aca="false">IF($T4308="","",IFERROR(INDEX('Resumo Grupos'!$AC$3:$AC$200,MATCH($T4308,'Resumo Grupos'!$AB$3:$AB$200,0)),"n/d"))</f>
        <v>Despesa</v>
      </c>
      <c r="AA4308" s="0" t="str">
        <f aca="false">IF($T4308="","",IF(COUNTIF('Resumo Grupos'!$AE$3:$AE$40,$T4308)&gt;0,"NAO","SIM"))</f>
        <v>SIM</v>
      </c>
    </row>
    <row r="4309" customFormat="false" ht="12.75" hidden="false" customHeight="false" outlineLevel="0" collapsed="false">
      <c r="A4309" s="18" t="n">
        <v>3</v>
      </c>
      <c r="B4309" s="19" t="n">
        <v>46224</v>
      </c>
      <c r="C4309" s="19" t="n">
        <v>46364</v>
      </c>
      <c r="D4309" s="18" t="n">
        <v>514</v>
      </c>
      <c r="E4309" s="1" t="s">
        <v>103</v>
      </c>
      <c r="F4309" s="18" t="n">
        <v>34</v>
      </c>
      <c r="G4309" s="1" t="s">
        <v>34</v>
      </c>
      <c r="H4309" s="18" t="n">
        <v>2110405</v>
      </c>
      <c r="I4309" s="1" t="s">
        <v>35</v>
      </c>
      <c r="J4309" s="18" t="n">
        <v>1428727</v>
      </c>
      <c r="L4309" s="18" t="n">
        <v>222994</v>
      </c>
      <c r="M4309" s="1" t="s">
        <v>469</v>
      </c>
      <c r="N4309" s="1" t="s">
        <v>37</v>
      </c>
      <c r="P4309" s="18" t="n">
        <v>101</v>
      </c>
      <c r="Q4309" s="1" t="s">
        <v>59</v>
      </c>
      <c r="R4309" s="1" t="s">
        <v>76</v>
      </c>
      <c r="S4309" s="18" t="n">
        <v>4210504</v>
      </c>
      <c r="T4309" s="1" t="s">
        <v>146</v>
      </c>
      <c r="U4309" s="20" t="n">
        <v>358</v>
      </c>
      <c r="W4309" s="20" t="n">
        <v>0</v>
      </c>
      <c r="X4309" s="0" t="s">
        <v>2301</v>
      </c>
      <c r="Z4309" s="0" t="str">
        <f aca="false">IF($T4309="","",IFERROR(INDEX('Resumo Grupos'!$AC$3:$AC$200,MATCH($T4309,'Resumo Grupos'!$AB$3:$AB$200,0)),"n/d"))</f>
        <v>Despesa</v>
      </c>
      <c r="AA4309" s="0" t="str">
        <f aca="false">IF($T4309="","",IF(COUNTIF('Resumo Grupos'!$AE$3:$AE$40,$T4309)&gt;0,"NAO","SIM"))</f>
        <v>SIM</v>
      </c>
    </row>
    <row r="4310" customFormat="false" ht="12.75" hidden="false" customHeight="false" outlineLevel="0" collapsed="false">
      <c r="A4310" s="18" t="n">
        <v>3</v>
      </c>
      <c r="B4310" s="19" t="n">
        <v>46231</v>
      </c>
      <c r="C4310" s="19" t="n">
        <v>46366</v>
      </c>
      <c r="D4310" s="18" t="n">
        <v>1028</v>
      </c>
      <c r="E4310" s="1" t="s">
        <v>427</v>
      </c>
      <c r="F4310" s="18" t="n">
        <v>34</v>
      </c>
      <c r="G4310" s="1" t="s">
        <v>34</v>
      </c>
      <c r="H4310" s="18" t="n">
        <v>2110405</v>
      </c>
      <c r="I4310" s="1" t="s">
        <v>35</v>
      </c>
      <c r="J4310" s="18" t="n">
        <v>1464677</v>
      </c>
      <c r="L4310" s="18" t="n">
        <v>227872</v>
      </c>
      <c r="M4310" s="1" t="s">
        <v>339</v>
      </c>
      <c r="N4310" s="1" t="s">
        <v>37</v>
      </c>
      <c r="P4310" s="18" t="n">
        <v>101</v>
      </c>
      <c r="Q4310" s="1" t="s">
        <v>59</v>
      </c>
      <c r="R4310" s="1" t="s">
        <v>53</v>
      </c>
      <c r="S4310" s="18" t="n">
        <v>4210111</v>
      </c>
      <c r="T4310" s="1" t="s">
        <v>428</v>
      </c>
      <c r="U4310" s="20" t="n">
        <v>5500</v>
      </c>
      <c r="W4310" s="20" t="n">
        <v>0</v>
      </c>
      <c r="X4310" s="0" t="s">
        <v>3258</v>
      </c>
      <c r="Z4310" s="0" t="str">
        <f aca="false">IF($T4310="","",IFERROR(INDEX('Resumo Grupos'!$AC$3:$AC$200,MATCH($T4310,'Resumo Grupos'!$AB$3:$AB$200,0)),"n/d"))</f>
        <v>Despesa</v>
      </c>
      <c r="AA4310" s="0" t="str">
        <f aca="false">IF($T4310="","",IF(COUNTIF('Resumo Grupos'!$AE$3:$AE$40,$T4310)&gt;0,"NAO","SIM"))</f>
        <v>SIM</v>
      </c>
    </row>
    <row r="4311" customFormat="false" ht="12.75" hidden="false" customHeight="false" outlineLevel="0" collapsed="false">
      <c r="A4311" s="18" t="n">
        <v>3</v>
      </c>
      <c r="B4311" s="19" t="n">
        <v>46211</v>
      </c>
      <c r="C4311" s="19" t="n">
        <v>46366</v>
      </c>
      <c r="D4311" s="18" t="n">
        <v>33</v>
      </c>
      <c r="E4311" s="1" t="s">
        <v>98</v>
      </c>
      <c r="F4311" s="18" t="n">
        <v>34</v>
      </c>
      <c r="G4311" s="1" t="s">
        <v>34</v>
      </c>
      <c r="H4311" s="18" t="n">
        <v>2110405</v>
      </c>
      <c r="I4311" s="1" t="s">
        <v>35</v>
      </c>
      <c r="J4311" s="18" t="n">
        <v>1370731</v>
      </c>
      <c r="L4311" s="18" t="n">
        <v>213889</v>
      </c>
      <c r="M4311" s="1" t="s">
        <v>104</v>
      </c>
      <c r="N4311" s="1" t="s">
        <v>37</v>
      </c>
      <c r="P4311" s="18" t="n">
        <v>101</v>
      </c>
      <c r="Q4311" s="1" t="s">
        <v>59</v>
      </c>
      <c r="R4311" s="1" t="s">
        <v>105</v>
      </c>
      <c r="S4311" s="18" t="n">
        <v>4210222</v>
      </c>
      <c r="T4311" s="1" t="s">
        <v>1461</v>
      </c>
      <c r="U4311" s="20" t="n">
        <v>666.67</v>
      </c>
      <c r="W4311" s="20" t="n">
        <v>0</v>
      </c>
      <c r="X4311" s="0" t="s">
        <v>1462</v>
      </c>
      <c r="Z4311" s="0" t="str">
        <f aca="false">IF($T4311="","",IFERROR(INDEX('Resumo Grupos'!$AC$3:$AC$200,MATCH($T4311,'Resumo Grupos'!$AB$3:$AB$200,0)),"n/d"))</f>
        <v>Despesa</v>
      </c>
      <c r="AA4311" s="0" t="str">
        <f aca="false">IF($T4311="","",IF(COUNTIF('Resumo Grupos'!$AE$3:$AE$40,$T4311)&gt;0,"NAO","SIM"))</f>
        <v>SIM</v>
      </c>
    </row>
    <row r="4312" customFormat="false" ht="12.75" hidden="false" customHeight="false" outlineLevel="0" collapsed="false">
      <c r="A4312" s="18" t="n">
        <v>3</v>
      </c>
      <c r="B4312" s="19" t="n">
        <v>46244</v>
      </c>
      <c r="C4312" s="19" t="n">
        <v>46366</v>
      </c>
      <c r="D4312" s="18" t="n">
        <v>33</v>
      </c>
      <c r="E4312" s="1" t="s">
        <v>98</v>
      </c>
      <c r="F4312" s="18" t="n">
        <v>34</v>
      </c>
      <c r="G4312" s="1" t="s">
        <v>34</v>
      </c>
      <c r="H4312" s="18" t="n">
        <v>2110405</v>
      </c>
      <c r="I4312" s="1" t="s">
        <v>35</v>
      </c>
      <c r="J4312" s="18" t="n">
        <v>1530150</v>
      </c>
      <c r="L4312" s="18" t="n">
        <v>237338</v>
      </c>
      <c r="M4312" s="1" t="s">
        <v>201</v>
      </c>
      <c r="N4312" s="1" t="s">
        <v>37</v>
      </c>
      <c r="P4312" s="18" t="n">
        <v>101</v>
      </c>
      <c r="Q4312" s="1" t="s">
        <v>59</v>
      </c>
      <c r="R4312" s="1" t="s">
        <v>39</v>
      </c>
      <c r="S4312" s="18" t="n">
        <v>4210301</v>
      </c>
      <c r="T4312" s="1" t="s">
        <v>247</v>
      </c>
      <c r="U4312" s="20" t="n">
        <v>329.09</v>
      </c>
      <c r="W4312" s="20" t="n">
        <v>0</v>
      </c>
      <c r="X4312" s="0" t="s">
        <v>411</v>
      </c>
      <c r="Z4312" s="0" t="str">
        <f aca="false">IF($T4312="","",IFERROR(INDEX('Resumo Grupos'!$AC$3:$AC$200,MATCH($T4312,'Resumo Grupos'!$AB$3:$AB$200,0)),"n/d"))</f>
        <v>Salários</v>
      </c>
      <c r="AA4312" s="0" t="str">
        <f aca="false">IF($T4312="","",IF(COUNTIF('Resumo Grupos'!$AE$3:$AE$40,$T4312)&gt;0,"NAO","SIM"))</f>
        <v>SIM</v>
      </c>
    </row>
    <row r="4313" customFormat="false" ht="12.75" hidden="false" customHeight="false" outlineLevel="0" collapsed="false">
      <c r="A4313" s="18" t="n">
        <v>3</v>
      </c>
      <c r="B4313" s="19" t="n">
        <v>46234</v>
      </c>
      <c r="C4313" s="19" t="n">
        <v>46366</v>
      </c>
      <c r="D4313" s="18" t="n">
        <v>815</v>
      </c>
      <c r="E4313" s="1" t="s">
        <v>434</v>
      </c>
      <c r="F4313" s="18" t="n">
        <v>34</v>
      </c>
      <c r="G4313" s="1" t="s">
        <v>34</v>
      </c>
      <c r="H4313" s="18" t="n">
        <v>2110405</v>
      </c>
      <c r="I4313" s="1" t="s">
        <v>35</v>
      </c>
      <c r="J4313" s="18" t="n">
        <v>1477448</v>
      </c>
      <c r="L4313" s="18" t="n">
        <v>229731</v>
      </c>
      <c r="M4313" s="1" t="s">
        <v>469</v>
      </c>
      <c r="N4313" s="1" t="s">
        <v>37</v>
      </c>
      <c r="P4313" s="18" t="n">
        <v>101</v>
      </c>
      <c r="Q4313" s="1" t="s">
        <v>59</v>
      </c>
      <c r="R4313" s="1" t="s">
        <v>340</v>
      </c>
      <c r="S4313" s="18" t="n">
        <v>2210203</v>
      </c>
      <c r="T4313" s="1" t="s">
        <v>2113</v>
      </c>
      <c r="U4313" s="20" t="n">
        <v>75000</v>
      </c>
      <c r="W4313" s="20" t="n">
        <v>0</v>
      </c>
      <c r="X4313" s="0" t="s">
        <v>2115</v>
      </c>
      <c r="Z4313" s="0" t="str">
        <f aca="false">IF($T4313="","",IFERROR(INDEX('Resumo Grupos'!$AC$3:$AC$200,MATCH($T4313,'Resumo Grupos'!$AB$3:$AB$200,0)),"n/d"))</f>
        <v>Empréstimo</v>
      </c>
      <c r="AA4313" s="0" t="str">
        <f aca="false">IF($T4313="","",IF(COUNTIF('Resumo Grupos'!$AE$3:$AE$40,$T4313)&gt;0,"NAO","SIM"))</f>
        <v>NAO</v>
      </c>
    </row>
    <row r="4314" customFormat="false" ht="12.75" hidden="false" customHeight="false" outlineLevel="0" collapsed="false">
      <c r="A4314" s="18" t="n">
        <v>3</v>
      </c>
      <c r="B4314" s="19" t="n">
        <v>46122</v>
      </c>
      <c r="C4314" s="19" t="n">
        <v>46366</v>
      </c>
      <c r="D4314" s="18" t="n">
        <v>815</v>
      </c>
      <c r="E4314" s="1" t="s">
        <v>434</v>
      </c>
      <c r="F4314" s="18" t="n">
        <v>34</v>
      </c>
      <c r="G4314" s="1" t="s">
        <v>34</v>
      </c>
      <c r="H4314" s="18" t="n">
        <v>2110405</v>
      </c>
      <c r="I4314" s="1" t="s">
        <v>35</v>
      </c>
      <c r="J4314" s="18" t="n">
        <v>793794</v>
      </c>
      <c r="L4314" s="18" t="n">
        <v>100326</v>
      </c>
      <c r="M4314" s="1" t="s">
        <v>1482</v>
      </c>
      <c r="N4314" s="1" t="s">
        <v>37</v>
      </c>
      <c r="P4314" s="18" t="n">
        <v>101</v>
      </c>
      <c r="Q4314" s="1" t="s">
        <v>59</v>
      </c>
      <c r="R4314" s="1" t="s">
        <v>136</v>
      </c>
      <c r="S4314" s="18" t="n">
        <v>2110901</v>
      </c>
      <c r="T4314" s="1" t="s">
        <v>137</v>
      </c>
      <c r="U4314" s="20" t="n">
        <v>1500</v>
      </c>
      <c r="W4314" s="20" t="n">
        <v>0</v>
      </c>
      <c r="X4314" s="0" t="s">
        <v>435</v>
      </c>
      <c r="Z4314" s="0" t="str">
        <f aca="false">IF($T4314="","",IFERROR(INDEX('Resumo Grupos'!$AC$3:$AC$200,MATCH($T4314,'Resumo Grupos'!$AB$3:$AB$200,0)),"n/d"))</f>
        <v>Empréstimo</v>
      </c>
      <c r="AA4314" s="0" t="str">
        <f aca="false">IF($T4314="","",IF(COUNTIF('Resumo Grupos'!$AE$3:$AE$40,$T4314)&gt;0,"NAO","SIM"))</f>
        <v>SIM</v>
      </c>
    </row>
    <row r="4315" customFormat="false" ht="12.75" hidden="false" customHeight="false" outlineLevel="0" collapsed="false">
      <c r="A4315" s="18" t="n">
        <v>3</v>
      </c>
      <c r="B4315" s="19" t="n">
        <v>46003</v>
      </c>
      <c r="C4315" s="19" t="n">
        <v>46368</v>
      </c>
      <c r="D4315" s="18" t="n">
        <v>1699</v>
      </c>
      <c r="E4315" s="1" t="s">
        <v>88</v>
      </c>
      <c r="F4315" s="18" t="n">
        <v>24</v>
      </c>
      <c r="G4315" s="1" t="s">
        <v>47</v>
      </c>
      <c r="H4315" s="18" t="n">
        <v>2110101</v>
      </c>
      <c r="I4315" s="1" t="s">
        <v>48</v>
      </c>
      <c r="J4315" s="18" t="n">
        <v>331190</v>
      </c>
      <c r="L4315" s="18" t="n">
        <v>2850813</v>
      </c>
      <c r="M4315" s="1" t="s">
        <v>36</v>
      </c>
      <c r="N4315" s="1" t="s">
        <v>37</v>
      </c>
      <c r="P4315" s="18" t="n">
        <v>128</v>
      </c>
      <c r="Q4315" s="1" t="s">
        <v>38</v>
      </c>
      <c r="R4315" s="1" t="s">
        <v>49</v>
      </c>
      <c r="S4315" s="18" t="n">
        <v>1130101</v>
      </c>
      <c r="T4315" s="1" t="s">
        <v>50</v>
      </c>
      <c r="U4315" s="20" t="n">
        <v>934.34</v>
      </c>
      <c r="W4315" s="20" t="n">
        <v>0</v>
      </c>
      <c r="X4315" s="0" t="s">
        <v>3371</v>
      </c>
      <c r="Z4315" s="0" t="str">
        <f aca="false">IF($T4315="","",IFERROR(INDEX('Resumo Grupos'!$AC$3:$AC$200,MATCH($T4315,'Resumo Grupos'!$AB$3:$AB$200,0)),"n/d"))</f>
        <v>Mercadoria</v>
      </c>
      <c r="AA4315" s="0" t="str">
        <f aca="false">IF($T4315="","",IF(COUNTIF('Resumo Grupos'!$AE$3:$AE$40,$T4315)&gt;0,"NAO","SIM"))</f>
        <v>SIM</v>
      </c>
    </row>
    <row r="4316" customFormat="false" ht="12.75" hidden="false" customHeight="false" outlineLevel="0" collapsed="false">
      <c r="A4316" s="18" t="n">
        <v>3</v>
      </c>
      <c r="B4316" s="19" t="n">
        <v>46097</v>
      </c>
      <c r="C4316" s="19" t="n">
        <v>46371</v>
      </c>
      <c r="D4316" s="18" t="n">
        <v>1867</v>
      </c>
      <c r="E4316" s="1" t="s">
        <v>556</v>
      </c>
      <c r="F4316" s="18" t="n">
        <v>24</v>
      </c>
      <c r="G4316" s="1" t="s">
        <v>47</v>
      </c>
      <c r="H4316" s="18" t="n">
        <v>2110405</v>
      </c>
      <c r="I4316" s="1" t="s">
        <v>35</v>
      </c>
      <c r="J4316" s="18" t="n">
        <v>809440</v>
      </c>
      <c r="L4316" s="18" t="n">
        <v>777006512</v>
      </c>
      <c r="M4316" s="1" t="s">
        <v>2184</v>
      </c>
      <c r="N4316" s="1" t="s">
        <v>37</v>
      </c>
      <c r="P4316" s="18" t="n">
        <v>101</v>
      </c>
      <c r="Q4316" s="1" t="s">
        <v>59</v>
      </c>
      <c r="R4316" s="1" t="s">
        <v>557</v>
      </c>
      <c r="S4316" s="18" t="n">
        <v>4210401</v>
      </c>
      <c r="T4316" s="1" t="s">
        <v>558</v>
      </c>
      <c r="U4316" s="20" t="n">
        <v>225.2</v>
      </c>
      <c r="W4316" s="20" t="n">
        <v>0</v>
      </c>
      <c r="X4316" s="0" t="s">
        <v>3372</v>
      </c>
      <c r="Z4316" s="0" t="str">
        <f aca="false">IF($T4316="","",IFERROR(INDEX('Resumo Grupos'!$AC$3:$AC$200,MATCH($T4316,'Resumo Grupos'!$AB$3:$AB$200,0)),"n/d"))</f>
        <v>Impostos</v>
      </c>
      <c r="AA4316" s="0" t="str">
        <f aca="false">IF($T4316="","",IF(COUNTIF('Resumo Grupos'!$AE$3:$AE$40,$T4316)&gt;0,"NAO","SIM"))</f>
        <v>SIM</v>
      </c>
    </row>
    <row r="4317" customFormat="false" ht="12.75" hidden="false" customHeight="false" outlineLevel="0" collapsed="false">
      <c r="A4317" s="18" t="n">
        <v>3</v>
      </c>
      <c r="B4317" s="19" t="n">
        <v>46231</v>
      </c>
      <c r="C4317" s="19" t="n">
        <v>46371</v>
      </c>
      <c r="D4317" s="18" t="n">
        <v>1893</v>
      </c>
      <c r="E4317" s="1" t="s">
        <v>571</v>
      </c>
      <c r="F4317" s="18" t="n">
        <v>34</v>
      </c>
      <c r="G4317" s="1" t="s">
        <v>34</v>
      </c>
      <c r="H4317" s="18" t="n">
        <v>2110405</v>
      </c>
      <c r="I4317" s="1" t="s">
        <v>35</v>
      </c>
      <c r="J4317" s="18" t="n">
        <v>1464910</v>
      </c>
      <c r="L4317" s="18" t="n">
        <v>227905</v>
      </c>
      <c r="M4317" s="1" t="s">
        <v>469</v>
      </c>
      <c r="N4317" s="1" t="s">
        <v>37</v>
      </c>
      <c r="P4317" s="18" t="n">
        <v>101</v>
      </c>
      <c r="Q4317" s="1" t="s">
        <v>59</v>
      </c>
      <c r="R4317" s="1" t="s">
        <v>39</v>
      </c>
      <c r="S4317" s="18" t="n">
        <v>4210315</v>
      </c>
      <c r="T4317" s="1" t="s">
        <v>549</v>
      </c>
      <c r="U4317" s="20" t="n">
        <v>177.65</v>
      </c>
      <c r="W4317" s="20" t="n">
        <v>0</v>
      </c>
      <c r="X4317" s="0" t="s">
        <v>2140</v>
      </c>
      <c r="Z4317" s="0" t="str">
        <f aca="false">IF($T4317="","",IFERROR(INDEX('Resumo Grupos'!$AC$3:$AC$200,MATCH($T4317,'Resumo Grupos'!$AB$3:$AB$200,0)),"n/d"))</f>
        <v>Despesa</v>
      </c>
      <c r="AA4317" s="0" t="str">
        <f aca="false">IF($T4317="","",IF(COUNTIF('Resumo Grupos'!$AE$3:$AE$40,$T4317)&gt;0,"NAO","SIM"))</f>
        <v>SIM</v>
      </c>
    </row>
    <row r="4318" customFormat="false" ht="12.75" hidden="false" customHeight="false" outlineLevel="0" collapsed="false">
      <c r="A4318" s="18" t="n">
        <v>3</v>
      </c>
      <c r="B4318" s="19" t="n">
        <v>46224</v>
      </c>
      <c r="C4318" s="19" t="n">
        <v>46373</v>
      </c>
      <c r="D4318" s="18" t="n">
        <v>16</v>
      </c>
      <c r="E4318" s="1" t="s">
        <v>273</v>
      </c>
      <c r="F4318" s="18" t="n">
        <v>34</v>
      </c>
      <c r="G4318" s="1" t="s">
        <v>34</v>
      </c>
      <c r="H4318" s="18" t="n">
        <v>2110405</v>
      </c>
      <c r="I4318" s="1" t="s">
        <v>35</v>
      </c>
      <c r="J4318" s="18" t="n">
        <v>1428695</v>
      </c>
      <c r="L4318" s="18" t="n">
        <v>222991</v>
      </c>
      <c r="M4318" s="1" t="s">
        <v>469</v>
      </c>
      <c r="N4318" s="1" t="s">
        <v>37</v>
      </c>
      <c r="P4318" s="18" t="n">
        <v>101</v>
      </c>
      <c r="Q4318" s="1" t="s">
        <v>59</v>
      </c>
      <c r="R4318" s="1" t="s">
        <v>340</v>
      </c>
      <c r="S4318" s="18" t="n">
        <v>2210202</v>
      </c>
      <c r="T4318" s="1" t="s">
        <v>340</v>
      </c>
      <c r="U4318" s="20" t="n">
        <v>3000</v>
      </c>
      <c r="W4318" s="20" t="n">
        <v>0</v>
      </c>
      <c r="X4318" s="0" t="s">
        <v>3373</v>
      </c>
      <c r="Z4318" s="0" t="str">
        <f aca="false">IF($T4318="","",IFERROR(INDEX('Resumo Grupos'!$AC$3:$AC$200,MATCH($T4318,'Resumo Grupos'!$AB$3:$AB$200,0)),"n/d"))</f>
        <v>Empréstimo</v>
      </c>
      <c r="AA4318" s="0" t="str">
        <f aca="false">IF($T4318="","",IF(COUNTIF('Resumo Grupos'!$AE$3:$AE$40,$T4318)&gt;0,"NAO","SIM"))</f>
        <v>SIM</v>
      </c>
    </row>
    <row r="4319" customFormat="false" ht="12.75" hidden="false" customHeight="false" outlineLevel="0" collapsed="false">
      <c r="A4319" s="18" t="n">
        <v>3</v>
      </c>
      <c r="B4319" s="19" t="n">
        <v>45950</v>
      </c>
      <c r="C4319" s="19" t="n">
        <v>46374</v>
      </c>
      <c r="D4319" s="18" t="n">
        <v>515</v>
      </c>
      <c r="E4319" s="1" t="s">
        <v>75</v>
      </c>
      <c r="F4319" s="18" t="n">
        <v>34</v>
      </c>
      <c r="G4319" s="1" t="s">
        <v>34</v>
      </c>
      <c r="H4319" s="18" t="n">
        <v>2110405</v>
      </c>
      <c r="I4319" s="1" t="s">
        <v>35</v>
      </c>
      <c r="J4319" s="18" t="n">
        <v>546000</v>
      </c>
      <c r="L4319" s="18" t="n">
        <v>85577</v>
      </c>
      <c r="M4319" s="1" t="s">
        <v>3374</v>
      </c>
      <c r="N4319" s="1" t="s">
        <v>37</v>
      </c>
      <c r="P4319" s="18" t="n">
        <v>101</v>
      </c>
      <c r="Q4319" s="1" t="s">
        <v>59</v>
      </c>
      <c r="R4319" s="1" t="s">
        <v>105</v>
      </c>
      <c r="S4319" s="18" t="n">
        <v>4210210</v>
      </c>
      <c r="T4319" s="1" t="s">
        <v>106</v>
      </c>
      <c r="U4319" s="20" t="n">
        <v>45.73</v>
      </c>
      <c r="W4319" s="20" t="n">
        <v>0</v>
      </c>
      <c r="Z4319" s="0" t="str">
        <f aca="false">IF($T4319="","",IFERROR(INDEX('Resumo Grupos'!$AC$3:$AC$200,MATCH($T4319,'Resumo Grupos'!$AB$3:$AB$200,0)),"n/d"))</f>
        <v>Despesa</v>
      </c>
      <c r="AA4319" s="0" t="str">
        <f aca="false">IF($T4319="","",IF(COUNTIF('Resumo Grupos'!$AE$3:$AE$40,$T4319)&gt;0,"NAO","SIM"))</f>
        <v>SIM</v>
      </c>
    </row>
    <row r="4320" customFormat="false" ht="12.75" hidden="false" customHeight="false" outlineLevel="0" collapsed="false">
      <c r="A4320" s="18" t="n">
        <v>3</v>
      </c>
      <c r="B4320" s="19" t="n">
        <v>46009</v>
      </c>
      <c r="C4320" s="19" t="n">
        <v>46374</v>
      </c>
      <c r="D4320" s="18" t="n">
        <v>515</v>
      </c>
      <c r="E4320" s="1" t="s">
        <v>75</v>
      </c>
      <c r="F4320" s="18" t="n">
        <v>34</v>
      </c>
      <c r="G4320" s="1" t="s">
        <v>34</v>
      </c>
      <c r="H4320" s="18" t="n">
        <v>2110405</v>
      </c>
      <c r="I4320" s="1" t="s">
        <v>35</v>
      </c>
      <c r="J4320" s="18" t="n">
        <v>818253</v>
      </c>
      <c r="L4320" s="18" t="n">
        <v>129421</v>
      </c>
      <c r="M4320" s="1" t="s">
        <v>3309</v>
      </c>
      <c r="N4320" s="1" t="s">
        <v>37</v>
      </c>
      <c r="P4320" s="18" t="n">
        <v>102</v>
      </c>
      <c r="Q4320" s="1" t="s">
        <v>195</v>
      </c>
      <c r="R4320" s="1" t="s">
        <v>136</v>
      </c>
      <c r="S4320" s="18" t="n">
        <v>2110901</v>
      </c>
      <c r="T4320" s="1" t="s">
        <v>137</v>
      </c>
      <c r="U4320" s="20" t="n">
        <v>2090.82</v>
      </c>
      <c r="W4320" s="20" t="n">
        <v>0</v>
      </c>
      <c r="X4320" s="0" t="s">
        <v>3375</v>
      </c>
      <c r="Z4320" s="0" t="str">
        <f aca="false">IF($T4320="","",IFERROR(INDEX('Resumo Grupos'!$AC$3:$AC$200,MATCH($T4320,'Resumo Grupos'!$AB$3:$AB$200,0)),"n/d"))</f>
        <v>Empréstimo</v>
      </c>
      <c r="AA4320" s="0" t="str">
        <f aca="false">IF($T4320="","",IF(COUNTIF('Resumo Grupos'!$AE$3:$AE$40,$T4320)&gt;0,"NAO","SIM"))</f>
        <v>SIM</v>
      </c>
    </row>
    <row r="4321" customFormat="false" ht="12.75" hidden="false" customHeight="false" outlineLevel="0" collapsed="false">
      <c r="A4321" s="18" t="n">
        <v>3</v>
      </c>
      <c r="B4321" s="19" t="n">
        <v>46206</v>
      </c>
      <c r="C4321" s="19" t="n">
        <v>46374</v>
      </c>
      <c r="D4321" s="18" t="n">
        <v>33</v>
      </c>
      <c r="E4321" s="1" t="s">
        <v>98</v>
      </c>
      <c r="F4321" s="18" t="n">
        <v>34</v>
      </c>
      <c r="G4321" s="1" t="s">
        <v>34</v>
      </c>
      <c r="H4321" s="18" t="n">
        <v>2110405</v>
      </c>
      <c r="I4321" s="1" t="s">
        <v>35</v>
      </c>
      <c r="J4321" s="18" t="n">
        <v>1345342</v>
      </c>
      <c r="L4321" s="18" t="n">
        <v>210000</v>
      </c>
      <c r="M4321" s="1" t="s">
        <v>104</v>
      </c>
      <c r="N4321" s="1" t="s">
        <v>37</v>
      </c>
      <c r="P4321" s="18" t="n">
        <v>101</v>
      </c>
      <c r="Q4321" s="1" t="s">
        <v>59</v>
      </c>
      <c r="R4321" s="1" t="s">
        <v>105</v>
      </c>
      <c r="S4321" s="18" t="n">
        <v>4210203</v>
      </c>
      <c r="T4321" s="1" t="s">
        <v>1055</v>
      </c>
      <c r="U4321" s="20" t="n">
        <v>373.79</v>
      </c>
      <c r="W4321" s="20" t="n">
        <v>0</v>
      </c>
      <c r="X4321" s="0" t="s">
        <v>3311</v>
      </c>
      <c r="Z4321" s="0" t="str">
        <f aca="false">IF($T4321="","",IFERROR(INDEX('Resumo Grupos'!$AC$3:$AC$200,MATCH($T4321,'Resumo Grupos'!$AB$3:$AB$200,0)),"n/d"))</f>
        <v>Despesa</v>
      </c>
      <c r="AA4321" s="0" t="str">
        <f aca="false">IF($T4321="","",IF(COUNTIF('Resumo Grupos'!$AE$3:$AE$40,$T4321)&gt;0,"NAO","SIM"))</f>
        <v>SIM</v>
      </c>
    </row>
    <row r="4322" customFormat="false" ht="12.75" hidden="false" customHeight="false" outlineLevel="0" collapsed="false">
      <c r="A4322" s="18" t="n">
        <v>3</v>
      </c>
      <c r="B4322" s="19" t="n">
        <v>46231</v>
      </c>
      <c r="C4322" s="19" t="n">
        <v>46376</v>
      </c>
      <c r="D4322" s="18" t="n">
        <v>10028</v>
      </c>
      <c r="E4322" s="1" t="s">
        <v>748</v>
      </c>
      <c r="F4322" s="18" t="n">
        <v>24</v>
      </c>
      <c r="G4322" s="1" t="s">
        <v>47</v>
      </c>
      <c r="H4322" s="18" t="n">
        <v>2110405</v>
      </c>
      <c r="I4322" s="1" t="s">
        <v>35</v>
      </c>
      <c r="J4322" s="18" t="n">
        <v>1464619</v>
      </c>
      <c r="L4322" s="18" t="n">
        <v>227869</v>
      </c>
      <c r="M4322" s="1" t="s">
        <v>469</v>
      </c>
      <c r="N4322" s="1" t="s">
        <v>37</v>
      </c>
      <c r="P4322" s="18" t="n">
        <v>101</v>
      </c>
      <c r="Q4322" s="1" t="s">
        <v>59</v>
      </c>
      <c r="R4322" s="1" t="s">
        <v>39</v>
      </c>
      <c r="S4322" s="18" t="n">
        <v>4210315</v>
      </c>
      <c r="T4322" s="1" t="s">
        <v>549</v>
      </c>
      <c r="U4322" s="20" t="n">
        <v>595.9</v>
      </c>
      <c r="W4322" s="20" t="n">
        <v>0</v>
      </c>
      <c r="X4322" s="0" t="s">
        <v>749</v>
      </c>
      <c r="Z4322" s="0" t="str">
        <f aca="false">IF($T4322="","",IFERROR(INDEX('Resumo Grupos'!$AC$3:$AC$200,MATCH($T4322,'Resumo Grupos'!$AB$3:$AB$200,0)),"n/d"))</f>
        <v>Despesa</v>
      </c>
      <c r="AA4322" s="0" t="str">
        <f aca="false">IF($T4322="","",IF(COUNTIF('Resumo Grupos'!$AE$3:$AE$40,$T4322)&gt;0,"NAO","SIM"))</f>
        <v>SIM</v>
      </c>
    </row>
    <row r="4323" customFormat="false" ht="12.75" hidden="false" customHeight="false" outlineLevel="0" collapsed="false">
      <c r="A4323" s="18" t="n">
        <v>3</v>
      </c>
      <c r="B4323" s="19" t="n">
        <v>46223</v>
      </c>
      <c r="C4323" s="19" t="n">
        <v>46376</v>
      </c>
      <c r="D4323" s="18" t="n">
        <v>17</v>
      </c>
      <c r="E4323" s="1" t="s">
        <v>1718</v>
      </c>
      <c r="F4323" s="18" t="n">
        <v>34</v>
      </c>
      <c r="G4323" s="1" t="s">
        <v>34</v>
      </c>
      <c r="H4323" s="18" t="n">
        <v>2110405</v>
      </c>
      <c r="I4323" s="1" t="s">
        <v>35</v>
      </c>
      <c r="J4323" s="18" t="n">
        <v>1464473</v>
      </c>
      <c r="L4323" s="18" t="n">
        <v>227845</v>
      </c>
      <c r="M4323" s="1" t="s">
        <v>104</v>
      </c>
      <c r="N4323" s="1" t="s">
        <v>37</v>
      </c>
      <c r="P4323" s="18" t="n">
        <v>101</v>
      </c>
      <c r="Q4323" s="1" t="s">
        <v>59</v>
      </c>
      <c r="R4323" s="1" t="s">
        <v>300</v>
      </c>
      <c r="S4323" s="18" t="n">
        <v>4220199</v>
      </c>
      <c r="T4323" s="1" t="s">
        <v>301</v>
      </c>
      <c r="U4323" s="20" t="n">
        <v>2600</v>
      </c>
      <c r="W4323" s="20" t="n">
        <v>0</v>
      </c>
      <c r="X4323" s="0" t="s">
        <v>1719</v>
      </c>
      <c r="Z4323" s="0" t="str">
        <f aca="false">IF($T4323="","",IFERROR(INDEX('Resumo Grupos'!$AC$3:$AC$200,MATCH($T4323,'Resumo Grupos'!$AB$3:$AB$200,0)),"n/d"))</f>
        <v>Pagamentos outros não operacionais</v>
      </c>
      <c r="AA4323" s="0" t="str">
        <f aca="false">IF($T4323="","",IF(COUNTIF('Resumo Grupos'!$AE$3:$AE$40,$T4323)&gt;0,"NAO","SIM"))</f>
        <v>SIM</v>
      </c>
    </row>
    <row r="4324" customFormat="false" ht="12.75" hidden="false" customHeight="false" outlineLevel="0" collapsed="false">
      <c r="A4324" s="18" t="n">
        <v>3</v>
      </c>
      <c r="B4324" s="19" t="n">
        <v>46224</v>
      </c>
      <c r="C4324" s="19" t="n">
        <v>46378</v>
      </c>
      <c r="D4324" s="18" t="n">
        <v>1929</v>
      </c>
      <c r="E4324" s="1" t="s">
        <v>1897</v>
      </c>
      <c r="F4324" s="18" t="n">
        <v>34</v>
      </c>
      <c r="G4324" s="1" t="s">
        <v>34</v>
      </c>
      <c r="H4324" s="18" t="n">
        <v>2110405</v>
      </c>
      <c r="I4324" s="1" t="s">
        <v>35</v>
      </c>
      <c r="J4324" s="18" t="n">
        <v>1428714</v>
      </c>
      <c r="L4324" s="18" t="n">
        <v>222992</v>
      </c>
      <c r="M4324" s="1" t="s">
        <v>469</v>
      </c>
      <c r="N4324" s="1" t="s">
        <v>37</v>
      </c>
      <c r="P4324" s="18" t="n">
        <v>101</v>
      </c>
      <c r="Q4324" s="1" t="s">
        <v>59</v>
      </c>
      <c r="R4324" s="1" t="s">
        <v>105</v>
      </c>
      <c r="S4324" s="18" t="n">
        <v>4210299</v>
      </c>
      <c r="T4324" s="1" t="s">
        <v>1411</v>
      </c>
      <c r="U4324" s="20" t="n">
        <v>95.43</v>
      </c>
      <c r="W4324" s="20" t="n">
        <v>0</v>
      </c>
      <c r="X4324" s="0" t="s">
        <v>2280</v>
      </c>
      <c r="Z4324" s="0" t="str">
        <f aca="false">IF($T4324="","",IFERROR(INDEX('Resumo Grupos'!$AC$3:$AC$200,MATCH($T4324,'Resumo Grupos'!$AB$3:$AB$200,0)),"n/d"))</f>
        <v>Despesa</v>
      </c>
      <c r="AA4324" s="0" t="str">
        <f aca="false">IF($T4324="","",IF(COUNTIF('Resumo Grupos'!$AE$3:$AE$40,$T4324)&gt;0,"NAO","SIM"))</f>
        <v>SIM</v>
      </c>
    </row>
    <row r="4325" customFormat="false" ht="12.75" hidden="false" customHeight="false" outlineLevel="0" collapsed="false">
      <c r="A4325" s="18" t="n">
        <v>3</v>
      </c>
      <c r="B4325" s="19" t="n">
        <v>46224</v>
      </c>
      <c r="C4325" s="19" t="n">
        <v>46378</v>
      </c>
      <c r="D4325" s="18" t="n">
        <v>1929</v>
      </c>
      <c r="E4325" s="1" t="s">
        <v>1897</v>
      </c>
      <c r="F4325" s="18" t="n">
        <v>34</v>
      </c>
      <c r="G4325" s="1" t="s">
        <v>34</v>
      </c>
      <c r="H4325" s="18" t="n">
        <v>2110405</v>
      </c>
      <c r="I4325" s="1" t="s">
        <v>35</v>
      </c>
      <c r="J4325" s="18" t="n">
        <v>1428721</v>
      </c>
      <c r="L4325" s="18" t="n">
        <v>222993</v>
      </c>
      <c r="M4325" s="1" t="s">
        <v>469</v>
      </c>
      <c r="N4325" s="1" t="s">
        <v>37</v>
      </c>
      <c r="P4325" s="18" t="n">
        <v>101</v>
      </c>
      <c r="Q4325" s="1" t="s">
        <v>59</v>
      </c>
      <c r="R4325" s="1" t="s">
        <v>105</v>
      </c>
      <c r="S4325" s="18" t="n">
        <v>4210299</v>
      </c>
      <c r="T4325" s="1" t="s">
        <v>1411</v>
      </c>
      <c r="U4325" s="20" t="n">
        <v>102.37</v>
      </c>
      <c r="W4325" s="20" t="n">
        <v>0</v>
      </c>
      <c r="X4325" s="0" t="s">
        <v>2281</v>
      </c>
      <c r="Z4325" s="0" t="str">
        <f aca="false">IF($T4325="","",IFERROR(INDEX('Resumo Grupos'!$AC$3:$AC$200,MATCH($T4325,'Resumo Grupos'!$AB$3:$AB$200,0)),"n/d"))</f>
        <v>Despesa</v>
      </c>
      <c r="AA4325" s="0" t="str">
        <f aca="false">IF($T4325="","",IF(COUNTIF('Resumo Grupos'!$AE$3:$AE$40,$T4325)&gt;0,"NAO","SIM"))</f>
        <v>SIM</v>
      </c>
    </row>
    <row r="4326" customFormat="false" ht="12.75" hidden="false" customHeight="false" outlineLevel="0" collapsed="false">
      <c r="A4326" s="18" t="n">
        <v>3</v>
      </c>
      <c r="B4326" s="19" t="n">
        <v>46224</v>
      </c>
      <c r="C4326" s="19" t="n">
        <v>46378</v>
      </c>
      <c r="D4326" s="18" t="n">
        <v>1000036</v>
      </c>
      <c r="E4326" s="1" t="s">
        <v>2297</v>
      </c>
      <c r="F4326" s="18" t="n">
        <v>34</v>
      </c>
      <c r="G4326" s="1" t="s">
        <v>34</v>
      </c>
      <c r="H4326" s="18" t="n">
        <v>2110405</v>
      </c>
      <c r="I4326" s="1" t="s">
        <v>35</v>
      </c>
      <c r="J4326" s="18" t="n">
        <v>1428747</v>
      </c>
      <c r="L4326" s="18" t="n">
        <v>222995</v>
      </c>
      <c r="M4326" s="1" t="s">
        <v>469</v>
      </c>
      <c r="N4326" s="1" t="s">
        <v>37</v>
      </c>
      <c r="P4326" s="18" t="n">
        <v>101</v>
      </c>
      <c r="Q4326" s="1" t="s">
        <v>59</v>
      </c>
      <c r="R4326" s="1" t="s">
        <v>105</v>
      </c>
      <c r="S4326" s="18" t="n">
        <v>4210299</v>
      </c>
      <c r="T4326" s="1" t="s">
        <v>1411</v>
      </c>
      <c r="U4326" s="20" t="n">
        <v>2929.65</v>
      </c>
      <c r="W4326" s="20" t="n">
        <v>0</v>
      </c>
      <c r="X4326" s="0" t="s">
        <v>2298</v>
      </c>
      <c r="Z4326" s="0" t="str">
        <f aca="false">IF($T4326="","",IFERROR(INDEX('Resumo Grupos'!$AC$3:$AC$200,MATCH($T4326,'Resumo Grupos'!$AB$3:$AB$200,0)),"n/d"))</f>
        <v>Despesa</v>
      </c>
      <c r="AA4326" s="0" t="str">
        <f aca="false">IF($T4326="","",IF(COUNTIF('Resumo Grupos'!$AE$3:$AE$40,$T4326)&gt;0,"NAO","SIM"))</f>
        <v>SIM</v>
      </c>
    </row>
    <row r="4327" customFormat="false" ht="12.75" hidden="false" customHeight="false" outlineLevel="0" collapsed="false">
      <c r="A4327" s="18" t="n">
        <v>3</v>
      </c>
      <c r="B4327" s="19" t="n">
        <v>46044</v>
      </c>
      <c r="C4327" s="19" t="n">
        <v>46378</v>
      </c>
      <c r="D4327" s="18" t="n">
        <v>514</v>
      </c>
      <c r="E4327" s="1" t="s">
        <v>103</v>
      </c>
      <c r="F4327" s="18" t="n">
        <v>34</v>
      </c>
      <c r="G4327" s="1" t="s">
        <v>34</v>
      </c>
      <c r="H4327" s="18" t="n">
        <v>2110405</v>
      </c>
      <c r="I4327" s="1" t="s">
        <v>35</v>
      </c>
      <c r="J4327" s="18" t="n">
        <v>1306220</v>
      </c>
      <c r="L4327" s="18" t="n">
        <v>203991</v>
      </c>
      <c r="M4327" s="1" t="s">
        <v>3309</v>
      </c>
      <c r="N4327" s="1" t="s">
        <v>37</v>
      </c>
      <c r="P4327" s="18" t="n">
        <v>101</v>
      </c>
      <c r="Q4327" s="1" t="s">
        <v>59</v>
      </c>
      <c r="R4327" s="1" t="s">
        <v>136</v>
      </c>
      <c r="S4327" s="18" t="n">
        <v>2110901</v>
      </c>
      <c r="T4327" s="1" t="s">
        <v>137</v>
      </c>
      <c r="U4327" s="20" t="n">
        <v>6601.19</v>
      </c>
      <c r="W4327" s="20" t="n">
        <v>0</v>
      </c>
      <c r="X4327" s="0" t="s">
        <v>3376</v>
      </c>
      <c r="Z4327" s="0" t="str">
        <f aca="false">IF($T4327="","",IFERROR(INDEX('Resumo Grupos'!$AC$3:$AC$200,MATCH($T4327,'Resumo Grupos'!$AB$3:$AB$200,0)),"n/d"))</f>
        <v>Empréstimo</v>
      </c>
      <c r="AA4327" s="0" t="str">
        <f aca="false">IF($T4327="","",IF(COUNTIF('Resumo Grupos'!$AE$3:$AE$40,$T4327)&gt;0,"NAO","SIM"))</f>
        <v>SIM</v>
      </c>
    </row>
    <row r="4328" customFormat="false" ht="12.75" hidden="false" customHeight="false" outlineLevel="0" collapsed="false">
      <c r="A4328" s="18" t="n">
        <v>3</v>
      </c>
      <c r="B4328" s="19" t="n">
        <v>46237</v>
      </c>
      <c r="C4328" s="19" t="n">
        <v>46381</v>
      </c>
      <c r="D4328" s="18" t="n">
        <v>10101</v>
      </c>
      <c r="E4328" s="1" t="s">
        <v>2344</v>
      </c>
      <c r="F4328" s="18" t="n">
        <v>59</v>
      </c>
      <c r="G4328" s="1" t="s">
        <v>1647</v>
      </c>
      <c r="H4328" s="18" t="n">
        <v>2110405</v>
      </c>
      <c r="I4328" s="1" t="s">
        <v>35</v>
      </c>
      <c r="J4328" s="18" t="n">
        <v>1498510</v>
      </c>
      <c r="L4328" s="18" t="n">
        <v>232746</v>
      </c>
      <c r="M4328" s="1" t="s">
        <v>36</v>
      </c>
      <c r="N4328" s="1" t="s">
        <v>37</v>
      </c>
      <c r="P4328" s="18" t="n">
        <v>167</v>
      </c>
      <c r="Q4328" s="1" t="s">
        <v>45</v>
      </c>
      <c r="R4328" s="1" t="s">
        <v>105</v>
      </c>
      <c r="S4328" s="18" t="n">
        <v>4210227</v>
      </c>
      <c r="T4328" s="1" t="s">
        <v>113</v>
      </c>
      <c r="U4328" s="20" t="n">
        <v>256.8</v>
      </c>
      <c r="W4328" s="20" t="n">
        <v>0</v>
      </c>
      <c r="X4328" s="0" t="s">
        <v>3377</v>
      </c>
      <c r="Z4328" s="0" t="str">
        <f aca="false">IF($T4328="","",IFERROR(INDEX('Resumo Grupos'!$AC$3:$AC$200,MATCH($T4328,'Resumo Grupos'!$AB$3:$AB$200,0)),"n/d"))</f>
        <v>Despesa</v>
      </c>
      <c r="AA4328" s="0" t="str">
        <f aca="false">IF($T4328="","",IF(COUNTIF('Resumo Grupos'!$AE$3:$AE$40,$T4328)&gt;0,"NAO","SIM"))</f>
        <v>SIM</v>
      </c>
      <c r="AB4328" s="0" t="str">
        <f aca="false">IFERROR(INDEX('Mov Entradas (Rel 10497)'!$L:$L,MATCH(AC4328,'Mov Entradas (Rel 10497)'!$I:$I,0)),"nao encontrado")</f>
        <v>SMARTPHONE MOTOROLA G06 4/128GB AZ</v>
      </c>
      <c r="AC4328" s="0" t="n">
        <v>259616</v>
      </c>
    </row>
    <row r="4329" customFormat="false" ht="12.75" hidden="false" customHeight="false" outlineLevel="0" collapsed="false">
      <c r="A4329" s="18" t="n">
        <v>3</v>
      </c>
      <c r="B4329" s="19" t="n">
        <v>46296</v>
      </c>
      <c r="C4329" s="19" t="n">
        <v>46381</v>
      </c>
      <c r="D4329" s="18" t="n">
        <v>10119</v>
      </c>
      <c r="E4329" s="1" t="s">
        <v>3335</v>
      </c>
      <c r="F4329" s="18" t="n">
        <v>59</v>
      </c>
      <c r="G4329" s="1" t="s">
        <v>1647</v>
      </c>
      <c r="H4329" s="18" t="n">
        <v>2110405</v>
      </c>
      <c r="I4329" s="1" t="s">
        <v>35</v>
      </c>
      <c r="J4329" s="18" t="n">
        <v>1788764</v>
      </c>
      <c r="L4329" s="18" t="n">
        <v>13403</v>
      </c>
      <c r="M4329" s="1" t="s">
        <v>36</v>
      </c>
      <c r="N4329" s="1" t="s">
        <v>37</v>
      </c>
      <c r="P4329" s="18" t="n">
        <v>167</v>
      </c>
      <c r="Q4329" s="1" t="s">
        <v>45</v>
      </c>
      <c r="R4329" s="1" t="s">
        <v>49</v>
      </c>
      <c r="S4329" s="18" t="n">
        <v>1130101</v>
      </c>
      <c r="T4329" s="1" t="s">
        <v>50</v>
      </c>
      <c r="U4329" s="20" t="n">
        <v>387.66</v>
      </c>
      <c r="W4329" s="20" t="n">
        <v>0</v>
      </c>
      <c r="X4329" s="0" t="s">
        <v>3378</v>
      </c>
      <c r="Z4329" s="0" t="str">
        <f aca="false">IF($T4329="","",IFERROR(INDEX('Resumo Grupos'!$AC$3:$AC$200,MATCH($T4329,'Resumo Grupos'!$AB$3:$AB$200,0)),"n/d"))</f>
        <v>Mercadoria</v>
      </c>
      <c r="AA4329" s="0" t="str">
        <f aca="false">IF($T4329="","",IF(COUNTIF('Resumo Grupos'!$AE$3:$AE$40,$T4329)&gt;0,"NAO","SIM"))</f>
        <v>SIM</v>
      </c>
      <c r="AB4329" s="0" t="str">
        <f aca="false">IFERROR(INDEX('Mov Entradas (Rel 10497)'!$L:$L,MATCH(AC4329,'Mov Entradas (Rel 10497)'!$I:$I,0)),"nao encontrado")</f>
        <v>PRESUNTO DE  PERU DF DISTRIBUIDORA DE FR</v>
      </c>
      <c r="AC4329" s="0" t="n">
        <v>1340</v>
      </c>
    </row>
    <row r="4330" customFormat="false" ht="12.75" hidden="false" customHeight="false" outlineLevel="0" collapsed="false">
      <c r="A4330" s="18" t="n">
        <v>3</v>
      </c>
      <c r="B4330" s="19" t="n">
        <v>46296</v>
      </c>
      <c r="C4330" s="19" t="n">
        <v>46381</v>
      </c>
      <c r="D4330" s="18" t="n">
        <v>1742</v>
      </c>
      <c r="E4330" s="1" t="s">
        <v>3337</v>
      </c>
      <c r="F4330" s="18" t="n">
        <v>59</v>
      </c>
      <c r="G4330" s="1" t="s">
        <v>1647</v>
      </c>
      <c r="H4330" s="18" t="n">
        <v>2110405</v>
      </c>
      <c r="I4330" s="1" t="s">
        <v>35</v>
      </c>
      <c r="J4330" s="18" t="n">
        <v>1788821</v>
      </c>
      <c r="L4330" s="18" t="n">
        <v>532</v>
      </c>
      <c r="M4330" s="1" t="s">
        <v>36</v>
      </c>
      <c r="N4330" s="1" t="s">
        <v>37</v>
      </c>
      <c r="P4330" s="18" t="n">
        <v>167</v>
      </c>
      <c r="Q4330" s="1" t="s">
        <v>45</v>
      </c>
      <c r="R4330" s="1" t="s">
        <v>49</v>
      </c>
      <c r="S4330" s="18" t="n">
        <v>1130101</v>
      </c>
      <c r="T4330" s="1" t="s">
        <v>50</v>
      </c>
      <c r="U4330" s="20" t="n">
        <v>355.63</v>
      </c>
      <c r="W4330" s="20" t="n">
        <v>0</v>
      </c>
      <c r="X4330" s="0" t="s">
        <v>3379</v>
      </c>
      <c r="Z4330" s="0" t="str">
        <f aca="false">IF($T4330="","",IFERROR(INDEX('Resumo Grupos'!$AC$3:$AC$200,MATCH($T4330,'Resumo Grupos'!$AB$3:$AB$200,0)),"n/d"))</f>
        <v>Mercadoria</v>
      </c>
      <c r="AA4330" s="0" t="str">
        <f aca="false">IF($T4330="","",IF(COUNTIF('Resumo Grupos'!$AE$3:$AE$40,$T4330)&gt;0,"NAO","SIM"))</f>
        <v>SIM</v>
      </c>
      <c r="AB4330" s="0" t="str">
        <f aca="false">IFERROR(INDEX('Mov Entradas (Rel 10497)'!$L:$L,MATCH(AC4330,'Mov Entradas (Rel 10497)'!$I:$I,0)),"nao encontrado")</f>
        <v>CUBO MAGICO REF W003</v>
      </c>
      <c r="AC4330" s="0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3380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Report!C3913</f>
        <v>46294</v>
      </c>
      <c r="B1846" s="1" t="str">
        <f aca="false">Report!E3913</f>
        <v>DISTRIBUIDORA LOPES LTDA</v>
      </c>
      <c r="C1846" s="17" t="n">
        <f aca="false">Report!U3913</f>
        <v>657.94</v>
      </c>
      <c r="D1846" s="1" t="str">
        <f aca="false">Report!X3913</f>
        <v>NF 1729122 1/3 - ALICIA</v>
      </c>
    </row>
    <row r="1847" customFormat="false" ht="12.75" hidden="false" customHeight="true" outlineLevel="0" collapsed="false">
      <c r="A1847" s="16" t="n">
        <f aca="false">Report!C3915</f>
        <v>46294</v>
      </c>
      <c r="B1847" s="1" t="str">
        <f aca="false">Report!E3915</f>
        <v>JANETE DE LIMA ROOL 80938280287</v>
      </c>
      <c r="C1847" s="17" t="n">
        <f aca="false">Report!U3915</f>
        <v>365</v>
      </c>
      <c r="D1847" s="1" t="str">
        <f aca="false">Report!X3915</f>
        <v>NF 7368 1/1 - ALICIA</v>
      </c>
    </row>
    <row r="1848" customFormat="false" ht="12.75" hidden="false" customHeight="true" outlineLevel="0" collapsed="false">
      <c r="A1848" s="16" t="n">
        <f aca="false">Report!C3916</f>
        <v>46294</v>
      </c>
      <c r="B1848" s="1" t="str">
        <f aca="false">Report!E3916</f>
        <v>KAROLINY RODRIGUES SOUZA VENANCIO 915783</v>
      </c>
      <c r="C1848" s="17" t="n">
        <f aca="false">Report!U3916</f>
        <v>250</v>
      </c>
      <c r="D1848" s="1" t="str">
        <f aca="false">Report!X3916</f>
        <v>NF 1716 1/1 - ALICIA </v>
      </c>
    </row>
    <row r="1849" customFormat="false" ht="12.75" hidden="false" customHeight="true" outlineLevel="0" collapsed="false">
      <c r="A1849" s="16" t="n">
        <f aca="false">Report!C3917</f>
        <v>46294</v>
      </c>
      <c r="B1849" s="1" t="str">
        <f aca="false">Report!E3917</f>
        <v>MADPLASTIC PRODUTOS PLASTICOS LTDA</v>
      </c>
      <c r="C1849" s="17" t="n">
        <f aca="false">Report!U3917</f>
        <v>105</v>
      </c>
      <c r="D1849" s="1" t="str">
        <f aca="false">Report!X3917</f>
        <v>NF 3028 1/1 - ALICIA</v>
      </c>
    </row>
    <row r="1850" customFormat="false" ht="12.75" hidden="false" customHeight="true" outlineLevel="0" collapsed="false">
      <c r="A1850" s="16" t="n">
        <f aca="false">Report!C3918</f>
        <v>46294</v>
      </c>
      <c r="B1850" s="1" t="str">
        <f aca="false">Report!E3918</f>
        <v>MARE DISTRIBUIDORA DE BEBIDAS E DE PRODUTOS ALIMENTICIOS LTDA</v>
      </c>
      <c r="C1850" s="17" t="n">
        <f aca="false">Report!U3918</f>
        <v>560</v>
      </c>
      <c r="D1850" s="1" t="str">
        <f aca="false">Report!X3918</f>
        <v>NF 1444086 2/2 - ALICIA</v>
      </c>
    </row>
    <row r="1851" customFormat="false" ht="12.75" hidden="false" customHeight="true" outlineLevel="0" collapsed="false">
      <c r="A1851" s="16" t="n">
        <f aca="false">Report!C3919</f>
        <v>46294</v>
      </c>
      <c r="B1851" s="1" t="str">
        <f aca="false">Report!E3919</f>
        <v>OLIVEIRA E SILVA LTDA</v>
      </c>
      <c r="C1851" s="17" t="n">
        <f aca="false">Report!U3919</f>
        <v>300</v>
      </c>
      <c r="D1851" s="1" t="str">
        <f aca="false">Report!X3919</f>
        <v>RECIBO - COMPRAS ACAI  ANORI PGTO VIA PIX - JHONATAS </v>
      </c>
    </row>
    <row r="1852" customFormat="false" ht="12.75" hidden="false" customHeight="true" outlineLevel="0" collapsed="false">
      <c r="A1852" s="16" t="n">
        <f aca="false">Report!C3920</f>
        <v>46294</v>
      </c>
      <c r="B1852" s="1" t="str">
        <f aca="false">Report!E3920</f>
        <v>OLIVEIRA E SILVA LTDA</v>
      </c>
      <c r="C1852" s="17" t="n">
        <f aca="false">Report!U3920</f>
        <v>2533.5</v>
      </c>
      <c r="D1852" s="1" t="str">
        <f aca="false">Report!X3920</f>
        <v>compras carlos verduras - alicia</v>
      </c>
    </row>
    <row r="1853" customFormat="false" ht="12.75" hidden="false" customHeight="true" outlineLevel="0" collapsed="false">
      <c r="A1853" s="16" t="n">
        <f aca="false">Report!C3921</f>
        <v>46294</v>
      </c>
      <c r="B1853" s="1" t="str">
        <f aca="false">Report!E3921</f>
        <v>OLIVEIRA E SILVA LTDA</v>
      </c>
      <c r="C1853" s="17" t="n">
        <f aca="false">Report!U3921</f>
        <v>148</v>
      </c>
      <c r="D1853" s="1" t="str">
        <f aca="false">Report!X3921</f>
        <v>COMPRAS CHEIRO VERDE E ALFACE - ALICIA</v>
      </c>
    </row>
    <row r="1854" customFormat="false" ht="12.75" hidden="false" customHeight="true" outlineLevel="0" collapsed="false">
      <c r="A1854" s="16" t="n">
        <f aca="false">Report!C3922</f>
        <v>46294</v>
      </c>
      <c r="B1854" s="1" t="str">
        <f aca="false">Report!E3922</f>
        <v>SABIA COMERCIO DE COSMETICOS LTDA</v>
      </c>
      <c r="C1854" s="17" t="n">
        <f aca="false">Report!U3922</f>
        <v>842.29</v>
      </c>
      <c r="D1854" s="1" t="str">
        <f aca="false">Report!X3922</f>
        <v>NF 255147 4/5 - ALICIA</v>
      </c>
    </row>
    <row r="1855" customFormat="false" ht="12.75" hidden="false" customHeight="true" outlineLevel="0" collapsed="false">
      <c r="A1855" s="16" t="n">
        <f aca="false">Report!C3943</f>
        <v>46294</v>
      </c>
      <c r="B1855" s="1" t="str">
        <f aca="false">Report!E3943</f>
        <v>TOYA INDUSTRIA E COMERCIO LTDA.</v>
      </c>
      <c r="C1855" s="17" t="n">
        <f aca="false">Report!U3943</f>
        <v>470.86</v>
      </c>
      <c r="D1855" s="1" t="str">
        <f aca="false">Report!X3943</f>
        <v>NF 260225 2/2 - ALICIA</v>
      </c>
    </row>
    <row r="1856" customFormat="false" ht="12.75" hidden="false" customHeight="true" outlineLevel="0" collapsed="false">
      <c r="A1856" s="16" t="n">
        <f aca="false">Report!C3944</f>
        <v>46295</v>
      </c>
      <c r="B1856" s="1" t="str">
        <f aca="false">Report!E3944</f>
        <v>ADRIANA G MACIEL COMERCIO</v>
      </c>
      <c r="C1856" s="17" t="n">
        <f aca="false">Report!U3944</f>
        <v>681.75</v>
      </c>
      <c r="D1856" s="1" t="str">
        <f aca="false">Report!X3944</f>
        <v>NF 420 2/2 - ALICIA</v>
      </c>
    </row>
    <row r="1857" customFormat="false" ht="12.75" hidden="false" customHeight="true" outlineLevel="0" collapsed="false">
      <c r="A1857" s="16" t="n">
        <f aca="false">Report!C3945</f>
        <v>46295</v>
      </c>
      <c r="B1857" s="1" t="str">
        <f aca="false">Report!E3945</f>
        <v>AGL DISTRIBUIDORA LIMITADA MATRIZ</v>
      </c>
      <c r="C1857" s="17" t="n">
        <f aca="false">Report!U3945</f>
        <v>365.82</v>
      </c>
      <c r="D1857" s="1" t="str">
        <f aca="false">Report!X3945</f>
        <v>NF 15850 1/1 - ALICIA</v>
      </c>
    </row>
    <row r="1858" customFormat="false" ht="12.75" hidden="false" customHeight="true" outlineLevel="0" collapsed="false">
      <c r="A1858" s="16" t="n">
        <f aca="false">Report!C3946</f>
        <v>46295</v>
      </c>
      <c r="B1858" s="1" t="str">
        <f aca="false">Report!E3946</f>
        <v>ATIVA COM E REP</v>
      </c>
      <c r="C1858" s="17" t="n">
        <f aca="false">Report!U3946</f>
        <v>567.3</v>
      </c>
      <c r="D1858" s="1" t="str">
        <f aca="false">Report!X3946</f>
        <v>NF 26886 2/2 -ALICIA</v>
      </c>
    </row>
    <row r="1859" customFormat="false" ht="12.75" hidden="false" customHeight="true" outlineLevel="0" collapsed="false">
      <c r="A1859" s="16" t="n">
        <f aca="false">Report!C3947</f>
        <v>46295</v>
      </c>
      <c r="B1859" s="1" t="str">
        <f aca="false">Report!E3947</f>
        <v>BRF S A</v>
      </c>
      <c r="C1859" s="17" t="n">
        <f aca="false">Report!U3947</f>
        <v>1041.28</v>
      </c>
      <c r="D1859" s="1" t="str">
        <f aca="false">Report!X3947</f>
        <v>NF 1634060 1/3 = ALICIA</v>
      </c>
    </row>
    <row r="1860" customFormat="false" ht="12.75" hidden="false" customHeight="true" outlineLevel="0" collapsed="false">
      <c r="A1860" s="16" t="n">
        <f aca="false">Report!C3948</f>
        <v>46295</v>
      </c>
      <c r="B1860" s="1" t="str">
        <f aca="false">Report!E3948</f>
        <v>COMERCIO DE FRIOS MANAUS LTDA</v>
      </c>
      <c r="C1860" s="17" t="n">
        <f aca="false">Report!U3948</f>
        <v>1078.4</v>
      </c>
      <c r="D1860" s="1" t="str">
        <f aca="false">Report!X3948</f>
        <v>NF 176479 2/2 - ALICIA</v>
      </c>
    </row>
    <row r="1861" customFormat="false" ht="12.75" hidden="false" customHeight="true" outlineLevel="0" collapsed="false">
      <c r="A1861" s="16" t="n">
        <f aca="false">Report!C3949</f>
        <v>46295</v>
      </c>
      <c r="B1861" s="1" t="str">
        <f aca="false">Report!E3949</f>
        <v>COMERCIO DE FRIOS MANAUS LTDA</v>
      </c>
      <c r="C1861" s="17" t="n">
        <f aca="false">Report!U3949</f>
        <v>1183</v>
      </c>
      <c r="D1861" s="1" t="str">
        <f aca="false">Report!X3949</f>
        <v>NF 176848 1/2 - ALICIA</v>
      </c>
    </row>
    <row r="1862" customFormat="false" ht="12.75" hidden="false" customHeight="true" outlineLevel="0" collapsed="false">
      <c r="A1862" s="16" t="n">
        <f aca="false">Report!C3950</f>
        <v>46295</v>
      </c>
      <c r="B1862" s="1" t="str">
        <f aca="false">Report!E3950</f>
        <v>COMPRAS NA PORTA AVULSO</v>
      </c>
      <c r="C1862" s="17" t="n">
        <f aca="false">Report!U3950</f>
        <v>240</v>
      </c>
      <c r="D1862" s="1" t="str">
        <f aca="false">Report!X3950</f>
        <v>RECIBO- COMPRAS HARINA PAN - ALICIA</v>
      </c>
    </row>
    <row r="1863" customFormat="false" ht="12.75" hidden="false" customHeight="true" outlineLevel="0" collapsed="false">
      <c r="A1863" s="16" t="n">
        <f aca="false">Report!C3951</f>
        <v>46295</v>
      </c>
      <c r="B1863" s="1" t="str">
        <f aca="false">Report!E3951</f>
        <v>EDMARA COMERCIO DE HIGIENE PESSOAL LTDA</v>
      </c>
      <c r="C1863" s="17" t="n">
        <f aca="false">Report!U3951</f>
        <v>1460.01</v>
      </c>
      <c r="D1863" s="1" t="str">
        <f aca="false">Report!X3951</f>
        <v>NF 8770 4/4 - ALICIA</v>
      </c>
    </row>
    <row r="1864" customFormat="false" ht="12.75" hidden="false" customHeight="true" outlineLevel="0" collapsed="false">
      <c r="A1864" s="16" t="n">
        <f aca="false">Report!C3952</f>
        <v>46295</v>
      </c>
      <c r="B1864" s="1" t="str">
        <f aca="false">Report!E3952</f>
        <v>GONCALES COMER DE HORT GRANJEIROS EIRELI</v>
      </c>
      <c r="C1864" s="17" t="n">
        <f aca="false">Report!U3952</f>
        <v>775</v>
      </c>
      <c r="D1864" s="1" t="str">
        <f aca="false">Report!X3952</f>
        <v>NF 40689 1/2 - ALICIA</v>
      </c>
    </row>
    <row r="1865" customFormat="false" ht="12.75" hidden="false" customHeight="true" outlineLevel="0" collapsed="false">
      <c r="A1865" s="16" t="n">
        <f aca="false">Report!C3953</f>
        <v>46295</v>
      </c>
      <c r="B1865" s="1" t="str">
        <f aca="false">Report!E3953</f>
        <v>J G COMERCIO DE PRODUTOS ALIMENTICIOS LTDA</v>
      </c>
      <c r="C1865" s="17" t="n">
        <f aca="false">Report!U3953</f>
        <v>1268.36</v>
      </c>
      <c r="D1865" s="1" t="str">
        <f aca="false">Report!X3953</f>
        <v>NF 401452 3/3 - ALICIA</v>
      </c>
    </row>
    <row r="1866" customFormat="false" ht="12.75" hidden="false" customHeight="true" outlineLevel="0" collapsed="false">
      <c r="A1866" s="16" t="n">
        <f aca="false">Report!C3954</f>
        <v>46295</v>
      </c>
      <c r="B1866" s="1" t="str">
        <f aca="false">Report!E3954</f>
        <v>OCIDENTAL COMERCIO DE FRIOS LTDA</v>
      </c>
      <c r="C1866" s="17" t="n">
        <f aca="false">Report!U3954</f>
        <v>911.1</v>
      </c>
      <c r="D1866" s="1" t="str">
        <f aca="false">Report!X3954</f>
        <v>nf 1268155 2/2 - jhonatas</v>
      </c>
    </row>
    <row r="1867" customFormat="false" ht="12.75" hidden="false" customHeight="true" outlineLevel="0" collapsed="false">
      <c r="A1867" s="16" t="n">
        <f aca="false">Report!C3955</f>
        <v>46295</v>
      </c>
      <c r="B1867" s="1" t="str">
        <f aca="false">Report!E3955</f>
        <v>OLIVEIRA E SILVA LTDA</v>
      </c>
      <c r="C1867" s="17" t="n">
        <f aca="false">Report!U3955</f>
        <v>1355</v>
      </c>
      <c r="D1867" s="1" t="str">
        <f aca="false">Report!X3955</f>
        <v>COMPRAS FARINHAS - JOSE FARINHA - ALICIA</v>
      </c>
    </row>
    <row r="1868" customFormat="false" ht="12.75" hidden="false" customHeight="true" outlineLevel="0" collapsed="false">
      <c r="A1868" s="16" t="n">
        <f aca="false">Report!C3956</f>
        <v>46295</v>
      </c>
      <c r="B1868" s="1" t="str">
        <f aca="false">Report!E3956</f>
        <v>OLIVEIRA E SILVA LTDA</v>
      </c>
      <c r="C1868" s="17" t="n">
        <f aca="false">Report!U3956</f>
        <v>250</v>
      </c>
      <c r="D1868" s="1" t="str">
        <f aca="false">Report!X3956</f>
        <v>COMPRAS 2 CX DE BANANAS - ALICIA</v>
      </c>
    </row>
    <row r="1869" customFormat="false" ht="12.75" hidden="false" customHeight="true" outlineLevel="0" collapsed="false">
      <c r="A1869" s="16" t="n">
        <f aca="false">Report!C3957</f>
        <v>46295</v>
      </c>
      <c r="B1869" s="1" t="str">
        <f aca="false">Report!E3957</f>
        <v>OLIVEIRA E SILVA LTDA</v>
      </c>
      <c r="C1869" s="17" t="n">
        <f aca="false">Report!U3957</f>
        <v>189</v>
      </c>
      <c r="D1869" s="1" t="str">
        <f aca="false">Report!X3957</f>
        <v>COMPRAS CHEIRO VERDE - ALICIA</v>
      </c>
    </row>
    <row r="1870" customFormat="false" ht="12.75" hidden="false" customHeight="true" outlineLevel="0" collapsed="false">
      <c r="A1870" s="16" t="n">
        <f aca="false">Report!C3958</f>
        <v>46295</v>
      </c>
      <c r="B1870" s="1" t="str">
        <f aca="false">Report!E3958</f>
        <v>OLIVEIRA E SILVA LTDA</v>
      </c>
      <c r="C1870" s="17" t="n">
        <f aca="false">Report!U3958</f>
        <v>240</v>
      </c>
      <c r="D1870" s="1" t="str">
        <f aca="false">Report!X3958</f>
        <v>COMPRAS 2 CX BANANAS PACOVAN - ALICIA</v>
      </c>
    </row>
    <row r="1871" customFormat="false" ht="12.75" hidden="false" customHeight="true" outlineLevel="0" collapsed="false">
      <c r="A1871" s="16" t="n">
        <f aca="false">Report!C3959</f>
        <v>46295</v>
      </c>
      <c r="B1871" s="1" t="str">
        <f aca="false">Report!E3959</f>
        <v>REAL BEBIDAS DA AMAZONIA LTDA</v>
      </c>
      <c r="C1871" s="17" t="n">
        <f aca="false">Report!U3959</f>
        <v>112.5</v>
      </c>
      <c r="D1871" s="1" t="str">
        <f aca="false">Report!X3959</f>
        <v>NF 643550 2/2 - ALICIA</v>
      </c>
    </row>
    <row r="1872" customFormat="false" ht="12.75" hidden="false" customHeight="true" outlineLevel="0" collapsed="false">
      <c r="A1872" s="16" t="n">
        <f aca="false">Report!C3972</f>
        <v>46295</v>
      </c>
      <c r="B1872" s="1" t="str">
        <f aca="false">Report!E3972</f>
        <v>TOYA INDUSTRIA E COMERCIO LTDA.</v>
      </c>
      <c r="C1872" s="17" t="n">
        <f aca="false">Report!U3972</f>
        <v>839.63</v>
      </c>
      <c r="D1872" s="1" t="str">
        <f aca="false">Report!X3972</f>
        <v>nf 259631 1/1 - jhonatas</v>
      </c>
    </row>
    <row r="1873" customFormat="false" ht="12.75" hidden="false" customHeight="true" outlineLevel="0" collapsed="false">
      <c r="A1873" s="16" t="n">
        <f aca="false">Report!C3973</f>
        <v>46296</v>
      </c>
      <c r="B1873" s="1" t="str">
        <f aca="false">Report!E3973</f>
        <v>ADICSO FABIAN GONZALEZ MONTILLA 70302186</v>
      </c>
      <c r="C1873" s="17" t="n">
        <f aca="false">Report!U3973</f>
        <v>168</v>
      </c>
      <c r="D1873" s="1" t="str">
        <f aca="false">Report!X3973</f>
        <v>NF 693 1/1 - ALICIA</v>
      </c>
    </row>
    <row r="1874" customFormat="false" ht="12.75" hidden="false" customHeight="true" outlineLevel="0" collapsed="false">
      <c r="A1874" s="16" t="n">
        <f aca="false">Report!C3975</f>
        <v>46296</v>
      </c>
      <c r="B1874" s="1" t="str">
        <f aca="false">Report!E3975</f>
        <v>AGM COMERCIO E DISTRIBUIDORA DE MATERIAS DE PERFUMARIA E LIMPEZA LTDA</v>
      </c>
      <c r="C1874" s="17" t="n">
        <f aca="false">Report!U3975</f>
        <v>421.73</v>
      </c>
      <c r="D1874" s="1" t="str">
        <f aca="false">Report!X3975</f>
        <v>NF 165221 1/3 - ALICIA</v>
      </c>
    </row>
    <row r="1875" customFormat="false" ht="12.75" hidden="false" customHeight="true" outlineLevel="0" collapsed="false">
      <c r="A1875" s="16" t="n">
        <f aca="false">Report!C3977</f>
        <v>46296</v>
      </c>
      <c r="B1875" s="1" t="str">
        <f aca="false">Report!E3977</f>
        <v>AMAZON BEEF COMERCIO DE CARNES EIRELI -</v>
      </c>
      <c r="C1875" s="17" t="n">
        <f aca="false">Report!U3977</f>
        <v>1619.76</v>
      </c>
      <c r="D1875" s="1" t="str">
        <f aca="false">Report!X3977</f>
        <v>NF 31683 1/1 - ALICIA</v>
      </c>
    </row>
    <row r="1876" customFormat="false" ht="12.75" hidden="false" customHeight="true" outlineLevel="0" collapsed="false">
      <c r="A1876" s="16" t="n">
        <f aca="false">Report!C3982</f>
        <v>46296</v>
      </c>
      <c r="B1876" s="1" t="str">
        <f aca="false">Report!E3982</f>
        <v>BROTHERS  INDUSTRIA DE ALIMENTOS LTDA</v>
      </c>
      <c r="C1876" s="17" t="n">
        <f aca="false">Report!U3982</f>
        <v>741.88</v>
      </c>
      <c r="D1876" s="1" t="str">
        <f aca="false">Report!X3982</f>
        <v>NF 104332 1/1 - ALICIA</v>
      </c>
    </row>
    <row r="1877" customFormat="false" ht="12.75" hidden="false" customHeight="true" outlineLevel="0" collapsed="false">
      <c r="A1877" s="16" t="n">
        <f aca="false">Report!C3985</f>
        <v>46296</v>
      </c>
      <c r="B1877" s="1" t="str">
        <f aca="false">Report!E3985</f>
        <v>DINÂMICA SOLUÇÕES EM SUPRIMENTOS E GESTÃ</v>
      </c>
      <c r="C1877" s="17" t="n">
        <f aca="false">Report!U3985</f>
        <v>189</v>
      </c>
      <c r="D1877" s="1" t="str">
        <f aca="false">Report!X3985</f>
        <v>NF 782 1/1 - ALICIA</v>
      </c>
    </row>
    <row r="1878" customFormat="false" ht="12.75" hidden="false" customHeight="true" outlineLevel="0" collapsed="false">
      <c r="A1878" s="16" t="n">
        <f aca="false">Report!C3986</f>
        <v>46296</v>
      </c>
      <c r="B1878" s="1" t="str">
        <f aca="false">Report!E3986</f>
        <v>ELFORT FRUIT COMERCIO DE PRODUTOS ALIME</v>
      </c>
      <c r="C1878" s="17" t="n">
        <f aca="false">Report!U3986</f>
        <v>796.74</v>
      </c>
      <c r="D1878" s="1" t="str">
        <f aca="false">Report!X3986</f>
        <v>NF 29476 1/2 - ALICIA</v>
      </c>
    </row>
    <row r="1879" customFormat="false" ht="12.75" hidden="false" customHeight="true" outlineLevel="0" collapsed="false">
      <c r="A1879" s="16" t="n">
        <f aca="false">Report!C3987</f>
        <v>46296</v>
      </c>
      <c r="B1879" s="1" t="str">
        <f aca="false">Report!E3987</f>
        <v>FENNIX BRASIL DISTRIBUIDORA DE PRODUTOS</v>
      </c>
      <c r="C1879" s="17" t="n">
        <f aca="false">Report!U3987</f>
        <v>880.99</v>
      </c>
      <c r="D1879" s="1" t="str">
        <f aca="false">Report!X3987</f>
        <v>NF 400177 1/3 - ALICIA</v>
      </c>
    </row>
    <row r="1880" customFormat="false" ht="12.75" hidden="false" customHeight="true" outlineLevel="0" collapsed="false">
      <c r="A1880" s="16" t="n">
        <f aca="false">Report!C3988</f>
        <v>46296</v>
      </c>
      <c r="B1880" s="1" t="str">
        <f aca="false">Report!E3988</f>
        <v>FH DISTRIBUIDORA DE ALIM. E BEBIDAS LTDA</v>
      </c>
      <c r="C1880" s="17" t="n">
        <f aca="false">Report!U3988</f>
        <v>451.08</v>
      </c>
      <c r="D1880" s="1" t="str">
        <f aca="false">Report!X3988</f>
        <v>NF 332237 2/2 - ALICIA</v>
      </c>
    </row>
    <row r="1881" customFormat="false" ht="12.75" hidden="false" customHeight="true" outlineLevel="0" collapsed="false">
      <c r="A1881" s="16" t="n">
        <f aca="false">Report!C3991</f>
        <v>46296</v>
      </c>
      <c r="B1881" s="1" t="str">
        <f aca="false">Report!E3991</f>
        <v>H L M PADARIA E CONFEITARIA LTDA</v>
      </c>
      <c r="C1881" s="17" t="n">
        <f aca="false">Report!U3991</f>
        <v>144</v>
      </c>
      <c r="D1881" s="1" t="str">
        <f aca="false">Report!X3991</f>
        <v>NF 346 1/1 - ALICIA</v>
      </c>
    </row>
    <row r="1882" customFormat="false" ht="12.75" hidden="false" customHeight="true" outlineLevel="0" collapsed="false">
      <c r="A1882" s="16" t="n">
        <f aca="false">Report!C3993</f>
        <v>46296</v>
      </c>
      <c r="B1882" s="1" t="str">
        <f aca="false">Report!E3993</f>
        <v>J G COMERCIO DE PRODUTOS ALIMENTICIOS LTDA</v>
      </c>
      <c r="C1882" s="17" t="n">
        <f aca="false">Report!U3993</f>
        <v>1108.66</v>
      </c>
      <c r="D1882" s="1" t="str">
        <f aca="false">Report!X3993</f>
        <v>NF 402426 2/3 - ALICIA</v>
      </c>
    </row>
    <row r="1883" customFormat="false" ht="12.75" hidden="false" customHeight="true" outlineLevel="0" collapsed="false">
      <c r="A1883" s="16" t="n">
        <f aca="false">Report!C3998</f>
        <v>46296</v>
      </c>
      <c r="B1883" s="1" t="str">
        <f aca="false">Report!E3998</f>
        <v>L S M COMERCIO DE ALIMENTOS E NAVEGACAO</v>
      </c>
      <c r="C1883" s="17" t="n">
        <f aca="false">Report!U3998</f>
        <v>1615.03</v>
      </c>
      <c r="D1883" s="1" t="str">
        <f aca="false">Report!X3998</f>
        <v>NF 313677 2/3 - ALICIA</v>
      </c>
    </row>
    <row r="1884" customFormat="false" ht="12.75" hidden="false" customHeight="true" outlineLevel="0" collapsed="false">
      <c r="A1884" s="16" t="n">
        <f aca="false">Report!C3999</f>
        <v>46296</v>
      </c>
      <c r="B1884" s="1" t="str">
        <f aca="false">Report!E3999</f>
        <v>MAXFRI DISTRIUIDORA LTDA</v>
      </c>
      <c r="C1884" s="17" t="n">
        <f aca="false">Report!U3999</f>
        <v>3033.6</v>
      </c>
      <c r="D1884" s="1" t="str">
        <f aca="false">Report!X3999</f>
        <v>NF 15447 1/1 - ALICIA</v>
      </c>
    </row>
    <row r="1885" customFormat="false" ht="12.75" hidden="false" customHeight="true" outlineLevel="0" collapsed="false">
      <c r="A1885" s="16" t="n">
        <f aca="false">Report!C4000</f>
        <v>46296</v>
      </c>
      <c r="B1885" s="1" t="str">
        <f aca="false">Report!E4000</f>
        <v>MAXFRI DISTRIUIDORA LTDA</v>
      </c>
      <c r="C1885" s="17" t="n">
        <f aca="false">Report!U4000</f>
        <v>3543.8</v>
      </c>
      <c r="D1885" s="1" t="str">
        <f aca="false">Report!X4000</f>
        <v>NF 15460 1/3 - ALICIA</v>
      </c>
    </row>
    <row r="1886" customFormat="false" ht="12.75" hidden="false" customHeight="true" outlineLevel="0" collapsed="false">
      <c r="A1886" s="16" t="n">
        <f aca="false">Report!C4003</f>
        <v>46296</v>
      </c>
      <c r="B1886" s="1" t="str">
        <f aca="false">Report!E4003</f>
        <v>NSB COMERCIO ATACADISTA E VAREJISTA DE P</v>
      </c>
      <c r="C1886" s="17" t="n">
        <f aca="false">Report!U4003</f>
        <v>566.93</v>
      </c>
      <c r="D1886" s="1" t="str">
        <f aca="false">Report!X4003</f>
        <v>NF 8215 2/4 - ALICIA</v>
      </c>
    </row>
    <row r="1887" customFormat="false" ht="12.75" hidden="false" customHeight="true" outlineLevel="0" collapsed="false">
      <c r="A1887" s="16" t="n">
        <f aca="false">Report!C4004</f>
        <v>46296</v>
      </c>
      <c r="B1887" s="1" t="str">
        <f aca="false">Report!E4004</f>
        <v>OESA COMERCIO E REPRESENTACOES S/A</v>
      </c>
      <c r="C1887" s="17" t="n">
        <f aca="false">Report!U4004</f>
        <v>800.89</v>
      </c>
      <c r="D1887" s="1" t="str">
        <f aca="false">Report!X4004</f>
        <v>NF 454782 1/3 - ALICIA</v>
      </c>
    </row>
    <row r="1888" customFormat="false" ht="12.75" hidden="false" customHeight="true" outlineLevel="0" collapsed="false">
      <c r="A1888" s="16" t="n">
        <f aca="false">Report!C4005</f>
        <v>46296</v>
      </c>
      <c r="B1888" s="1" t="str">
        <f aca="false">Report!E4005</f>
        <v>OLIVEIRA E SILVA LTDA</v>
      </c>
      <c r="C1888" s="17" t="n">
        <f aca="false">Report!U4005</f>
        <v>120</v>
      </c>
      <c r="D1888" s="1" t="str">
        <f aca="false">Report!X4005</f>
        <v>COMPRAS BANANAS PACOVAN - PIX:67144863000103 - MM COMERCIO</v>
      </c>
    </row>
    <row r="1889" customFormat="false" ht="12.75" hidden="false" customHeight="true" outlineLevel="0" collapsed="false">
      <c r="A1889" s="16" t="n">
        <f aca="false">Report!C4006</f>
        <v>46296</v>
      </c>
      <c r="B1889" s="1" t="str">
        <f aca="false">Report!E4006</f>
        <v>OLIVEIRA E SILVA LTDA</v>
      </c>
      <c r="C1889" s="17" t="n">
        <f aca="false">Report!U4006</f>
        <v>173</v>
      </c>
      <c r="D1889" s="1" t="str">
        <f aca="false">Report!X4006</f>
        <v>COMPRAS CHEIRO VERDE - ALICIA</v>
      </c>
    </row>
    <row r="1890" customFormat="false" ht="12.75" hidden="false" customHeight="true" outlineLevel="0" collapsed="false">
      <c r="A1890" s="16" t="n">
        <f aca="false">Report!C4007</f>
        <v>46296</v>
      </c>
      <c r="B1890" s="1" t="str">
        <f aca="false">Report!E4007</f>
        <v>OLIVEIRA E SILVA LTDA</v>
      </c>
      <c r="C1890" s="17" t="n">
        <f aca="false">Report!U4007</f>
        <v>250</v>
      </c>
      <c r="D1890" s="1" t="str">
        <f aca="false">Report!X4007</f>
        <v>COMPRAS 2 CX DE BANANAS - ALICIA</v>
      </c>
    </row>
    <row r="1891" customFormat="false" ht="12.75" hidden="false" customHeight="true" outlineLevel="0" collapsed="false">
      <c r="A1891" s="16" t="n">
        <f aca="false">Report!C4025</f>
        <v>46297</v>
      </c>
      <c r="B1891" s="1" t="str">
        <f aca="false">Report!E4025</f>
        <v>ALEXANDRE DA SILVA RUFINO</v>
      </c>
      <c r="C1891" s="17" t="n">
        <f aca="false">Report!U4025</f>
        <v>276</v>
      </c>
      <c r="D1891" s="1" t="str">
        <f aca="false">Report!X4025</f>
        <v>RECIBO - COMPRAS CIGARROS - ALICIA</v>
      </c>
    </row>
    <row r="1892" customFormat="false" ht="12.75" hidden="false" customHeight="true" outlineLevel="0" collapsed="false">
      <c r="A1892" s="16" t="n">
        <f aca="false">Report!C4027</f>
        <v>46297</v>
      </c>
      <c r="B1892" s="1" t="str">
        <f aca="false">Report!E4027</f>
        <v>CINTIA MACIEL PEREIRA SANTOS 95986138287</v>
      </c>
      <c r="C1892" s="17" t="n">
        <f aca="false">Report!U4027</f>
        <v>978.17</v>
      </c>
      <c r="D1892" s="1" t="str">
        <f aca="false">Report!X4027</f>
        <v>NF 1486 1/1 - ALICIA</v>
      </c>
    </row>
    <row r="1893" customFormat="false" ht="12.75" hidden="false" customHeight="true" outlineLevel="0" collapsed="false">
      <c r="A1893" s="16" t="n">
        <f aca="false">Report!C4028</f>
        <v>46297</v>
      </c>
      <c r="B1893" s="1" t="str">
        <f aca="false">Report!E4028</f>
        <v>COMERCIO E TRANSPORTE BRANDAO LTDA</v>
      </c>
      <c r="C1893" s="17" t="n">
        <f aca="false">Report!U4028</f>
        <v>190</v>
      </c>
      <c r="D1893" s="1" t="str">
        <f aca="false">Report!X4028</f>
        <v>NF15437 1/1 - COMPRAS CARLOS VERDURAS - ALICIA</v>
      </c>
    </row>
    <row r="1894" customFormat="false" ht="12.75" hidden="false" customHeight="true" outlineLevel="0" collapsed="false">
      <c r="A1894" s="16" t="n">
        <f aca="false">Report!C4029</f>
        <v>46297</v>
      </c>
      <c r="B1894" s="1" t="str">
        <f aca="false">Report!E4029</f>
        <v>COMERCIO E TRANSPORTE BRANDAO LTDA</v>
      </c>
      <c r="C1894" s="17" t="n">
        <f aca="false">Report!U4029</f>
        <v>172</v>
      </c>
      <c r="D1894" s="1" t="str">
        <f aca="false">Report!X4029</f>
        <v>RECIBO - COMPRAS QUEIJO , CARLOS VERDURAS - ALICIA</v>
      </c>
    </row>
    <row r="1895" customFormat="false" ht="12.75" hidden="false" customHeight="true" outlineLevel="0" collapsed="false">
      <c r="A1895" s="16" t="n">
        <f aca="false">Report!C4030</f>
        <v>46297</v>
      </c>
      <c r="B1895" s="1" t="str">
        <f aca="false">Report!E4030</f>
        <v>DISTRIBUIDORA LOPES LTDA</v>
      </c>
      <c r="C1895" s="17" t="n">
        <f aca="false">Report!U4030</f>
        <v>301.82</v>
      </c>
      <c r="D1895" s="1" t="str">
        <f aca="false">Report!X4030</f>
        <v>NF 1727704 2/2 - ALICIA</v>
      </c>
    </row>
    <row r="1896" customFormat="false" ht="12.75" hidden="false" customHeight="true" outlineLevel="0" collapsed="false">
      <c r="A1896" s="16" t="n">
        <f aca="false">Report!C4031</f>
        <v>46297</v>
      </c>
      <c r="B1896" s="1" t="str">
        <f aca="false">Report!E4031</f>
        <v>DISTRIBUIDORA LOPES LTDA</v>
      </c>
      <c r="C1896" s="17" t="n">
        <f aca="false">Report!U4031</f>
        <v>291.18</v>
      </c>
      <c r="D1896" s="1" t="str">
        <f aca="false">Report!X4031</f>
        <v>NF 1727705 2/3 - ALICIA </v>
      </c>
    </row>
    <row r="1897" customFormat="false" ht="12.75" hidden="false" customHeight="true" outlineLevel="0" collapsed="false">
      <c r="A1897" s="16" t="n">
        <f aca="false">Report!C4032</f>
        <v>46297</v>
      </c>
      <c r="B1897" s="1" t="str">
        <f aca="false">Report!E4032</f>
        <v>DURAES DISTRIBUIDORA DE ESTIVAS LTDA</v>
      </c>
      <c r="C1897" s="17" t="n">
        <f aca="false">Report!U4032</f>
        <v>604.08</v>
      </c>
      <c r="D1897" s="1" t="str">
        <f aca="false">Report!X4032</f>
        <v>NF 659528 1/3 - ALICIA</v>
      </c>
    </row>
    <row r="1898" customFormat="false" ht="12.75" hidden="false" customHeight="true" outlineLevel="0" collapsed="false">
      <c r="A1898" s="16" t="n">
        <f aca="false">Report!C4033</f>
        <v>46297</v>
      </c>
      <c r="B1898" s="1" t="str">
        <f aca="false">Report!E4033</f>
        <v>ELZILENE DA SILVA</v>
      </c>
      <c r="C1898" s="17" t="n">
        <f aca="false">Report!U4033</f>
        <v>1815</v>
      </c>
      <c r="D1898" s="1" t="str">
        <f aca="false">Report!X4033</f>
        <v>NF 2944 1/1 - ALICIA</v>
      </c>
    </row>
    <row r="1899" customFormat="false" ht="12.75" hidden="false" customHeight="true" outlineLevel="0" collapsed="false">
      <c r="A1899" s="16" t="n">
        <f aca="false">Report!C4034</f>
        <v>46297</v>
      </c>
      <c r="B1899" s="1" t="str">
        <f aca="false">Report!E4034</f>
        <v>EMPRESA BRASILEIRA DE DISTRIBUICAO LTDA</v>
      </c>
      <c r="C1899" s="17" t="n">
        <f aca="false">Report!U4034</f>
        <v>377.34</v>
      </c>
      <c r="D1899" s="1" t="str">
        <f aca="false">Report!X4034</f>
        <v>NF 2317694 2/3 - ALICIA</v>
      </c>
    </row>
    <row r="1900" customFormat="false" ht="12.75" hidden="false" customHeight="true" outlineLevel="0" collapsed="false">
      <c r="A1900" s="16" t="n">
        <f aca="false">Report!C4035</f>
        <v>46297</v>
      </c>
      <c r="B1900" s="1" t="str">
        <f aca="false">Report!E4035</f>
        <v>FORTVET DISTRIBUIDORA LTDA</v>
      </c>
      <c r="C1900" s="17" t="n">
        <f aca="false">Report!U4035</f>
        <v>457.88</v>
      </c>
      <c r="D1900" s="1" t="str">
        <f aca="false">Report!X4035</f>
        <v>NF 3357 3/4 - ALICIA</v>
      </c>
    </row>
    <row r="1901" customFormat="false" ht="12.75" hidden="false" customHeight="true" outlineLevel="0" collapsed="false">
      <c r="A1901" s="16" t="n">
        <f aca="false">Report!C4036</f>
        <v>46297</v>
      </c>
      <c r="B1901" s="1" t="str">
        <f aca="false">Report!E4036</f>
        <v>GONCALES COMER DE HORT GRANJEIROS EIRELI</v>
      </c>
      <c r="C1901" s="17" t="n">
        <f aca="false">Report!U4036</f>
        <v>249.5</v>
      </c>
      <c r="D1901" s="1" t="str">
        <f aca="false">Report!X4036</f>
        <v>NF 334 1/1 - ALICIA</v>
      </c>
    </row>
    <row r="1902" customFormat="false" ht="12.75" hidden="false" customHeight="true" outlineLevel="0" collapsed="false">
      <c r="A1902" s="16" t="n">
        <f aca="false">Report!C4037</f>
        <v>46297</v>
      </c>
      <c r="B1902" s="1" t="str">
        <f aca="false">Report!E4037</f>
        <v>GONCALES COMER DE HORT GRANJEIROS EIRELI</v>
      </c>
      <c r="C1902" s="17" t="n">
        <f aca="false">Report!U4037</f>
        <v>105</v>
      </c>
      <c r="D1902" s="1" t="str">
        <f aca="false">Report!X4037</f>
        <v>NF 2764 1/1 - ALICIA</v>
      </c>
    </row>
    <row r="1903" customFormat="false" ht="12.75" hidden="false" customHeight="true" outlineLevel="0" collapsed="false">
      <c r="A1903" s="16" t="n">
        <f aca="false">Report!C4040</f>
        <v>46297</v>
      </c>
      <c r="B1903" s="1" t="str">
        <f aca="false">Report!E4040</f>
        <v>J W N DOS SANTOS</v>
      </c>
      <c r="C1903" s="17" t="n">
        <f aca="false">Report!U4040</f>
        <v>694</v>
      </c>
      <c r="D1903" s="1" t="str">
        <f aca="false">Report!X4040</f>
        <v>NF 459 1/1 - COMPRAS CARVAO - ALICIA</v>
      </c>
    </row>
    <row r="1904" customFormat="false" ht="12.75" hidden="false" customHeight="true" outlineLevel="0" collapsed="false">
      <c r="A1904" s="16" t="n">
        <f aca="false">Report!C4041</f>
        <v>46297</v>
      </c>
      <c r="B1904" s="1" t="str">
        <f aca="false">Report!E4041</f>
        <v>L S M COMERCIO DE ALIMENTOS E NAVEGACAO</v>
      </c>
      <c r="C1904" s="17" t="n">
        <f aca="false">Report!U4041</f>
        <v>626.77</v>
      </c>
      <c r="D1904" s="1" t="str">
        <f aca="false">Report!X4041</f>
        <v>NF 314478 1/3 - ALICIA</v>
      </c>
    </row>
    <row r="1905" customFormat="false" ht="12.75" hidden="false" customHeight="true" outlineLevel="0" collapsed="false">
      <c r="A1905" s="16" t="n">
        <f aca="false">Report!C4043</f>
        <v>46297</v>
      </c>
      <c r="B1905" s="1" t="str">
        <f aca="false">Report!E4043</f>
        <v>MAXFRI DISTRIUIDORA LTDA</v>
      </c>
      <c r="C1905" s="17" t="n">
        <f aca="false">Report!U4043</f>
        <v>3321.4</v>
      </c>
      <c r="D1905" s="1" t="str">
        <f aca="false">Report!X4043</f>
        <v>NF 15399 2/2 - ALICIA</v>
      </c>
    </row>
    <row r="1906" customFormat="false" ht="12.75" hidden="false" customHeight="true" outlineLevel="0" collapsed="false">
      <c r="A1906" s="16" t="n">
        <f aca="false">Report!C4044</f>
        <v>46297</v>
      </c>
      <c r="B1906" s="1" t="str">
        <f aca="false">Report!E4044</f>
        <v>MAXPEL COMERCIAL LTDA</v>
      </c>
      <c r="C1906" s="17" t="n">
        <f aca="false">Report!U4044</f>
        <v>375.44</v>
      </c>
      <c r="D1906" s="1" t="str">
        <f aca="false">Report!X4044</f>
        <v>NF 320421 3/4 - ALICIA</v>
      </c>
    </row>
    <row r="1907" customFormat="false" ht="12.75" hidden="false" customHeight="true" outlineLevel="0" collapsed="false">
      <c r="A1907" s="16" t="n">
        <f aca="false">Report!C4045</f>
        <v>46297</v>
      </c>
      <c r="B1907" s="1" t="str">
        <f aca="false">Report!E4045</f>
        <v>MAXPEL COMERCIAL LTDA</v>
      </c>
      <c r="C1907" s="17" t="n">
        <f aca="false">Report!U4045</f>
        <v>663.21</v>
      </c>
      <c r="D1907" s="1" t="str">
        <f aca="false">Report!X4045</f>
        <v>NF 320422 3/4 - ALICIA</v>
      </c>
    </row>
    <row r="1908" customFormat="false" ht="12.75" hidden="false" customHeight="true" outlineLevel="0" collapsed="false">
      <c r="A1908" s="16" t="n">
        <f aca="false">Report!C4046</f>
        <v>46297</v>
      </c>
      <c r="B1908" s="1" t="str">
        <f aca="false">Report!E4046</f>
        <v>OCIDENTAL COMERCIO DE FRIOS LTDA</v>
      </c>
      <c r="C1908" s="17" t="n">
        <f aca="false">Report!U4046</f>
        <v>589.4</v>
      </c>
      <c r="D1908" s="1" t="str">
        <f aca="false">Report!X4046</f>
        <v>NF 1272408 1/2 - ALICIA</v>
      </c>
    </row>
    <row r="1909" customFormat="false" ht="12.75" hidden="false" customHeight="true" outlineLevel="0" collapsed="false">
      <c r="A1909" s="16" t="n">
        <f aca="false">Report!C4047</f>
        <v>46297</v>
      </c>
      <c r="B1909" s="1" t="str">
        <f aca="false">Report!E4047</f>
        <v>OLIVEIRA E SILVA LTDA</v>
      </c>
      <c r="C1909" s="17" t="n">
        <f aca="false">Report!U4047</f>
        <v>300</v>
      </c>
      <c r="D1909" s="1" t="str">
        <f aca="false">Report!X4047</f>
        <v>COMPRAS 20 GARRFA DE ACAI - PIX:92991892419 NAILSON GARCES</v>
      </c>
    </row>
    <row r="1910" customFormat="false" ht="12.75" hidden="false" customHeight="true" outlineLevel="0" collapsed="false">
      <c r="A1910" s="16" t="n">
        <f aca="false">Report!C4048</f>
        <v>46297</v>
      </c>
      <c r="B1910" s="1" t="str">
        <f aca="false">Report!E4048</f>
        <v>OLIVEIRA E SILVA LTDA</v>
      </c>
      <c r="C1910" s="17" t="n">
        <f aca="false">Report!U4048</f>
        <v>2083</v>
      </c>
      <c r="D1910" s="1" t="str">
        <f aca="false">Report!X4048</f>
        <v>COMPRAS CARLOS VERDURAS - ALICIA</v>
      </c>
    </row>
    <row r="1911" customFormat="false" ht="12.75" hidden="false" customHeight="true" outlineLevel="0" collapsed="false">
      <c r="A1911" s="16" t="n">
        <f aca="false">Report!C4049</f>
        <v>46297</v>
      </c>
      <c r="B1911" s="1" t="str">
        <f aca="false">Report!E4049</f>
        <v>OLIVEIRA E SILVA LTDA</v>
      </c>
      <c r="C1911" s="17" t="n">
        <f aca="false">Report!U4049</f>
        <v>140</v>
      </c>
      <c r="D1911" s="1" t="str">
        <f aca="false">Report!X4049</f>
        <v>COMPRAS CHEIRO VERDE - ALICIA</v>
      </c>
    </row>
    <row r="1912" customFormat="false" ht="12.75" hidden="false" customHeight="true" outlineLevel="0" collapsed="false">
      <c r="A1912" s="16" t="n">
        <f aca="false">Report!C4050</f>
        <v>46297</v>
      </c>
      <c r="B1912" s="1" t="str">
        <f aca="false">Report!E4050</f>
        <v>OLIVEIRA E SILVA LTDA</v>
      </c>
      <c r="C1912" s="17" t="n">
        <f aca="false">Report!U4050</f>
        <v>125</v>
      </c>
      <c r="D1912" s="1" t="str">
        <f aca="false">Report!X4050</f>
        <v>COMPRAS 1 CX DE BANANAS - ALICIA</v>
      </c>
    </row>
    <row r="1913" customFormat="false" ht="12.75" hidden="false" customHeight="true" outlineLevel="0" collapsed="false">
      <c r="A1913" s="16" t="n">
        <f aca="false">Report!C4065</f>
        <v>46297</v>
      </c>
      <c r="B1913" s="1" t="str">
        <f aca="false">Report!E4065</f>
        <v>SOUZA CRUZ LTDA.</v>
      </c>
      <c r="C1913" s="17" t="n">
        <f aca="false">Report!U4065</f>
        <v>2566.6</v>
      </c>
      <c r="D1913" s="1" t="str">
        <f aca="false">Report!X4065</f>
        <v>NF 574257 2/2 - ALICIA</v>
      </c>
    </row>
    <row r="1914" customFormat="false" ht="12.75" hidden="false" customHeight="true" outlineLevel="0" collapsed="false">
      <c r="A1914" s="16" t="n">
        <f aca="false">Report!C4067</f>
        <v>46298</v>
      </c>
      <c r="B1914" s="1" t="str">
        <f aca="false">Report!E4067</f>
        <v>BRAGA TABACARIA EIRELI ME</v>
      </c>
      <c r="C1914" s="17" t="n">
        <f aca="false">Report!U4067</f>
        <v>951.83</v>
      </c>
      <c r="D1914" s="1" t="str">
        <f aca="false">Report!X4067</f>
        <v>NF 20842 3/3 - JHONATAS</v>
      </c>
    </row>
    <row r="1915" customFormat="false" ht="12.75" hidden="false" customHeight="true" outlineLevel="0" collapsed="false">
      <c r="A1915" s="16" t="n">
        <f aca="false">Report!C4068</f>
        <v>46298</v>
      </c>
      <c r="B1915" s="1" t="str">
        <f aca="false">Report!E4068</f>
        <v>BRAGA TABACARIA EIRELI ME</v>
      </c>
      <c r="C1915" s="17" t="n">
        <f aca="false">Report!U4068</f>
        <v>1018.36</v>
      </c>
      <c r="D1915" s="1" t="str">
        <f aca="false">Report!X4068</f>
        <v>NF 20639 2/3 - ALICIA</v>
      </c>
    </row>
    <row r="1916" customFormat="false" ht="12.75" hidden="false" customHeight="true" outlineLevel="0" collapsed="false">
      <c r="A1916" s="16" t="n">
        <f aca="false">Report!C4069</f>
        <v>46298</v>
      </c>
      <c r="B1916" s="1" t="str">
        <f aca="false">Report!E4069</f>
        <v>BRAGA TABACARIA EIRELI ME</v>
      </c>
      <c r="C1916" s="17" t="n">
        <f aca="false">Report!U4069</f>
        <v>111</v>
      </c>
      <c r="D1916" s="1" t="str">
        <f aca="false">Report!X4069</f>
        <v>RECIBO - COMPRAS MILHO - ALICIA</v>
      </c>
    </row>
    <row r="1917" customFormat="false" ht="12.75" hidden="false" customHeight="true" outlineLevel="0" collapsed="false">
      <c r="A1917" s="16" t="n">
        <f aca="false">Report!C4070</f>
        <v>46298</v>
      </c>
      <c r="B1917" s="1" t="str">
        <f aca="false">Report!E4070</f>
        <v>BRAGA TABACARIA EIRELI ME</v>
      </c>
      <c r="C1917" s="17" t="n">
        <f aca="false">Report!U4070</f>
        <v>906.94</v>
      </c>
      <c r="D1917" s="1" t="str">
        <f aca="false">Report!X4070</f>
        <v>NF20781 1/3 - ALICIA</v>
      </c>
    </row>
    <row r="1918" customFormat="false" ht="12.75" hidden="false" customHeight="true" outlineLevel="0" collapsed="false">
      <c r="A1918" s="16" t="n">
        <f aca="false">Report!C4071</f>
        <v>46298</v>
      </c>
      <c r="B1918" s="1" t="str">
        <f aca="false">Report!E4071</f>
        <v>DISTRIBUIDORA LOPES LTDA</v>
      </c>
      <c r="C1918" s="17" t="n">
        <f aca="false">Report!U4071</f>
        <v>1213.57</v>
      </c>
      <c r="D1918" s="1" t="str">
        <f aca="false">Report!X4071</f>
        <v>NF 1728525 2/3 - JHONATAS</v>
      </c>
    </row>
    <row r="1919" customFormat="false" ht="12.75" hidden="false" customHeight="true" outlineLevel="0" collapsed="false">
      <c r="A1919" s="16" t="n">
        <f aca="false">Report!C4072</f>
        <v>46298</v>
      </c>
      <c r="B1919" s="1" t="str">
        <f aca="false">Report!E4072</f>
        <v>FRIOTRANS COMERCIO E TRANSPORTES DE CARGAS LTDA</v>
      </c>
      <c r="C1919" s="17" t="n">
        <f aca="false">Report!U4072</f>
        <v>1192.08</v>
      </c>
      <c r="D1919" s="1" t="str">
        <f aca="false">Report!X4072</f>
        <v>nf 39832 1/1 - jhonatas</v>
      </c>
    </row>
    <row r="1920" customFormat="false" ht="12.75" hidden="false" customHeight="true" outlineLevel="0" collapsed="false">
      <c r="A1920" s="16" t="n">
        <f aca="false">Report!C4073</f>
        <v>46298</v>
      </c>
      <c r="B1920" s="1" t="str">
        <f aca="false">Report!E4073</f>
        <v>H.V.M. XAVIER ALIMENTOS</v>
      </c>
      <c r="C1920" s="17" t="n">
        <f aca="false">Report!U4073</f>
        <v>243</v>
      </c>
      <c r="D1920" s="1" t="str">
        <f aca="false">Report!X4073</f>
        <v>NF 138669 1/1 - ALICIA</v>
      </c>
    </row>
    <row r="1921" customFormat="false" ht="12.75" hidden="false" customHeight="true" outlineLevel="0" collapsed="false">
      <c r="A1921" s="16" t="n">
        <f aca="false">Report!C4074</f>
        <v>46298</v>
      </c>
      <c r="B1921" s="1" t="str">
        <f aca="false">Report!E4074</f>
        <v>MARE DISTRIBUIDORA DE BEBIDAS E DE PRODUTOS ALIMENTICIOS LTDA</v>
      </c>
      <c r="C1921" s="17" t="n">
        <f aca="false">Report!U4074</f>
        <v>599</v>
      </c>
      <c r="D1921" s="1" t="str">
        <f aca="false">Report!X4074</f>
        <v>NF 1450943 2/2 - ALICIA</v>
      </c>
    </row>
    <row r="1922" customFormat="false" ht="12.75" hidden="false" customHeight="true" outlineLevel="0" collapsed="false">
      <c r="A1922" s="16" t="n">
        <f aca="false">Report!C4075</f>
        <v>46298</v>
      </c>
      <c r="B1922" s="1" t="str">
        <f aca="false">Report!E4075</f>
        <v>MARE DISTRIBUIDORA DE BEBIDAS E DE PRODUTOS ALIMENTICIOS LTDA</v>
      </c>
      <c r="C1922" s="17" t="n">
        <f aca="false">Report!U4075</f>
        <v>897.4</v>
      </c>
      <c r="D1922" s="1" t="str">
        <f aca="false">Report!X4075</f>
        <v>NF 1450942 2/2 - ALICIA</v>
      </c>
    </row>
    <row r="1923" customFormat="false" ht="12.75" hidden="false" customHeight="true" outlineLevel="0" collapsed="false">
      <c r="A1923" s="16" t="n">
        <f aca="false">Report!C4076</f>
        <v>46298</v>
      </c>
      <c r="B1923" s="1" t="str">
        <f aca="false">Report!E4076</f>
        <v>MAXFRI DISTRIUIDORA LTDA</v>
      </c>
      <c r="C1923" s="17" t="n">
        <f aca="false">Report!U4076</f>
        <v>2466.4</v>
      </c>
      <c r="D1923" s="1" t="str">
        <f aca="false">Report!X4076</f>
        <v>NF 15410 2/2 - ALICIA</v>
      </c>
    </row>
    <row r="1924" customFormat="false" ht="12.75" hidden="false" customHeight="true" outlineLevel="0" collapsed="false">
      <c r="A1924" s="16" t="n">
        <f aca="false">Report!C4077</f>
        <v>46298</v>
      </c>
      <c r="B1924" s="1" t="str">
        <f aca="false">Report!E4077</f>
        <v>OLIVEIRA E SILVA LTDA</v>
      </c>
      <c r="C1924" s="17" t="n">
        <f aca="false">Report!U4077</f>
        <v>322</v>
      </c>
      <c r="D1924" s="1" t="str">
        <f aca="false">Report!X4077</f>
        <v>COMPRAS CHEIRO VERDE - ALICIA</v>
      </c>
    </row>
    <row r="1925" customFormat="false" ht="12.75" hidden="false" customHeight="true" outlineLevel="0" collapsed="false">
      <c r="A1925" s="16" t="n">
        <f aca="false">Report!C4080</f>
        <v>46300</v>
      </c>
      <c r="B1925" s="1" t="str">
        <f aca="false">Report!E4080</f>
        <v>AMAZON MILK IND. E COMERCIO LTDA</v>
      </c>
      <c r="C1925" s="17" t="n">
        <f aca="false">Report!U4080</f>
        <v>254.01</v>
      </c>
      <c r="D1925" s="1" t="str">
        <f aca="false">Report!X4080</f>
        <v>NF 218590 1/1 - ALICIA</v>
      </c>
    </row>
    <row r="1926" customFormat="false" ht="12.75" hidden="false" customHeight="true" outlineLevel="0" collapsed="false">
      <c r="A1926" s="16" t="n">
        <f aca="false">Report!C4081</f>
        <v>46300</v>
      </c>
      <c r="B1926" s="1" t="str">
        <f aca="false">Report!E4081</f>
        <v>AMAZON MILK IND. E COMERCIO LTDA</v>
      </c>
      <c r="C1926" s="17" t="n">
        <f aca="false">Report!U4081</f>
        <v>747.08</v>
      </c>
      <c r="D1926" s="1" t="str">
        <f aca="false">Report!X4081</f>
        <v>NF 2075581 1/3 - ALICIA</v>
      </c>
    </row>
    <row r="1927" customFormat="false" ht="12.75" hidden="false" customHeight="true" outlineLevel="0" collapsed="false">
      <c r="A1927" s="16" t="n">
        <f aca="false">Report!C4082</f>
        <v>46300</v>
      </c>
      <c r="B1927" s="1" t="str">
        <f aca="false">Report!E4082</f>
        <v>AMAZON MILK IND. E COMERCIO LTDA</v>
      </c>
      <c r="C1927" s="17" t="n">
        <f aca="false">Report!U4082</f>
        <v>747.08</v>
      </c>
      <c r="D1927" s="1" t="str">
        <f aca="false">Report!X4082</f>
        <v>NF 2075581 2/3 - ALICIA</v>
      </c>
    </row>
    <row r="1928" customFormat="false" ht="12.75" hidden="false" customHeight="true" outlineLevel="0" collapsed="false">
      <c r="A1928" s="16" t="n">
        <f aca="false">Report!C4083</f>
        <v>46300</v>
      </c>
      <c r="B1928" s="1" t="str">
        <f aca="false">Report!E4083</f>
        <v>BRASIL NORTE BEBIDAS S/A</v>
      </c>
      <c r="C1928" s="17" t="n">
        <f aca="false">Report!U4083</f>
        <v>2500.39</v>
      </c>
      <c r="D1928" s="1" t="str">
        <f aca="false">Report!X4083</f>
        <v>NF 1306272 1/1 - ALICIA</v>
      </c>
    </row>
    <row r="1929" customFormat="false" ht="12.75" hidden="false" customHeight="true" outlineLevel="0" collapsed="false">
      <c r="A1929" s="16" t="n">
        <f aca="false">Report!C4084</f>
        <v>46300</v>
      </c>
      <c r="B1929" s="1" t="str">
        <f aca="false">Report!E4084</f>
        <v>BRASIL NORTE BEBIDAS S/A</v>
      </c>
      <c r="C1929" s="17" t="n">
        <f aca="false">Report!U4084</f>
        <v>4514.78</v>
      </c>
      <c r="D1929" s="1" t="str">
        <f aca="false">Report!X4084</f>
        <v>NF 2063407 1/1 - ALICIA</v>
      </c>
    </row>
    <row r="1930" customFormat="false" ht="12.75" hidden="false" customHeight="true" outlineLevel="0" collapsed="false">
      <c r="A1930" s="16" t="n">
        <f aca="false">Report!C4085</f>
        <v>46300</v>
      </c>
      <c r="B1930" s="1" t="str">
        <f aca="false">Report!E4085</f>
        <v>BRF S A</v>
      </c>
      <c r="C1930" s="17" t="n">
        <f aca="false">Report!U4085</f>
        <v>1477.47</v>
      </c>
      <c r="D1930" s="1" t="str">
        <f aca="false">Report!X4085</f>
        <v>NF 1631318 3/3 - ALICIA</v>
      </c>
    </row>
    <row r="1931" customFormat="false" ht="12.75" hidden="false" customHeight="true" outlineLevel="0" collapsed="false">
      <c r="A1931" s="16" t="n">
        <f aca="false">Report!C4086</f>
        <v>46300</v>
      </c>
      <c r="B1931" s="1" t="str">
        <f aca="false">Report!E4086</f>
        <v>BRF S A</v>
      </c>
      <c r="C1931" s="17" t="n">
        <f aca="false">Report!U4086</f>
        <v>1041.28</v>
      </c>
      <c r="D1931" s="1" t="str">
        <f aca="false">Report!X4086</f>
        <v>NF 1634060 2/3 = ALICIA</v>
      </c>
    </row>
    <row r="1932" customFormat="false" ht="12.75" hidden="false" customHeight="true" outlineLevel="0" collapsed="false">
      <c r="A1932" s="16" t="n">
        <f aca="false">Report!C4087</f>
        <v>46300</v>
      </c>
      <c r="B1932" s="1" t="str">
        <f aca="false">Report!E4087</f>
        <v>DUNORTE DISTRIBUIDORA DE PRODUTOS DE CONSUMO LTDA</v>
      </c>
      <c r="C1932" s="17" t="n">
        <f aca="false">Report!U4087</f>
        <v>1090.04</v>
      </c>
      <c r="D1932" s="1" t="str">
        <f aca="false">Report!X4087</f>
        <v>NF 3253466 2/3 - ALICIA</v>
      </c>
    </row>
    <row r="1933" customFormat="false" ht="12.75" hidden="false" customHeight="true" outlineLevel="0" collapsed="false">
      <c r="A1933" s="16" t="n">
        <f aca="false">Report!C4088</f>
        <v>46300</v>
      </c>
      <c r="B1933" s="1" t="str">
        <f aca="false">Report!E4088</f>
        <v>FRIOTRANS COMERCIO E TRANSPORTES DE CARGAS LTDA</v>
      </c>
      <c r="C1933" s="17" t="n">
        <f aca="false">Report!U4088</f>
        <v>108.9</v>
      </c>
      <c r="D1933" s="1" t="str">
        <f aca="false">Report!X4088</f>
        <v>NF 39843 1/1 - ALICIA</v>
      </c>
    </row>
    <row r="1934" customFormat="false" ht="12.75" hidden="false" customHeight="true" outlineLevel="0" collapsed="false">
      <c r="A1934" s="16" t="n">
        <f aca="false">Report!C4090</f>
        <v>46300</v>
      </c>
      <c r="B1934" s="1" t="str">
        <f aca="false">Report!E4090</f>
        <v>MADPLASTIC PRODUTOS PLASTICOS LTDA</v>
      </c>
      <c r="C1934" s="17" t="n">
        <f aca="false">Report!U4090</f>
        <v>98</v>
      </c>
      <c r="D1934" s="1" t="str">
        <f aca="false">Report!X4090</f>
        <v>NF 3033 1/1 - ALICIA</v>
      </c>
    </row>
    <row r="1935" customFormat="false" ht="12.75" hidden="false" customHeight="true" outlineLevel="0" collapsed="false">
      <c r="A1935" s="16" t="n">
        <f aca="false">Report!C4091</f>
        <v>46300</v>
      </c>
      <c r="B1935" s="1" t="str">
        <f aca="false">Report!E4091</f>
        <v>NESTLÉ BRASIL LTDA.</v>
      </c>
      <c r="C1935" s="17" t="n">
        <f aca="false">Report!U4091</f>
        <v>585.3</v>
      </c>
      <c r="D1935" s="1" t="str">
        <f aca="false">Report!X4091</f>
        <v>NF 1449068 1/1 - ALICIA</v>
      </c>
    </row>
    <row r="1936" customFormat="false" ht="12.75" hidden="false" customHeight="true" outlineLevel="0" collapsed="false">
      <c r="A1936" s="16" t="n">
        <f aca="false">Report!C4092</f>
        <v>46300</v>
      </c>
      <c r="B1936" s="1" t="str">
        <f aca="false">Report!E4092</f>
        <v>R R COMERCIO E VAREJISTA  DE ARTIGOS DE ARMARINHO</v>
      </c>
      <c r="C1936" s="17" t="n">
        <f aca="false">Report!U4092</f>
        <v>1185</v>
      </c>
      <c r="D1936" s="1" t="str">
        <f aca="false">Report!X4092</f>
        <v>NF 1469 2/2 - JHONATAS</v>
      </c>
    </row>
    <row r="1937" customFormat="false" ht="12.75" hidden="false" customHeight="true" outlineLevel="0" collapsed="false">
      <c r="A1937" s="16" t="n">
        <f aca="false">Report!C4095</f>
        <v>46300</v>
      </c>
      <c r="B1937" s="1" t="str">
        <f aca="false">Report!E4095</f>
        <v>SB COMERCIO LTDA</v>
      </c>
      <c r="C1937" s="17" t="n">
        <f aca="false">Report!U4095</f>
        <v>524.88</v>
      </c>
      <c r="D1937" s="1" t="str">
        <f aca="false">Report!X4095</f>
        <v>NF 1967274 4/5 - ALICIA</v>
      </c>
    </row>
    <row r="1938" customFormat="false" ht="12.75" hidden="false" customHeight="true" outlineLevel="0" collapsed="false">
      <c r="A1938" s="16" t="n">
        <f aca="false">Report!C4096</f>
        <v>46300</v>
      </c>
      <c r="B1938" s="1" t="str">
        <f aca="false">Report!E4096</f>
        <v>SILVA DISTRIBUIDORA</v>
      </c>
      <c r="C1938" s="17" t="n">
        <f aca="false">Report!U4096</f>
        <v>203.8</v>
      </c>
      <c r="D1938" s="1" t="str">
        <f aca="false">Report!X4096</f>
        <v>NF 12956 3/3 - ALICIA</v>
      </c>
    </row>
    <row r="1939" customFormat="false" ht="12.75" hidden="false" customHeight="true" outlineLevel="0" collapsed="false">
      <c r="A1939" s="16" t="n">
        <f aca="false">Report!C4097</f>
        <v>46301</v>
      </c>
      <c r="B1939" s="1" t="str">
        <f aca="false">Report!E4097</f>
        <v>BRASIL NORTE BEBIDAS S/A</v>
      </c>
      <c r="C1939" s="17" t="n">
        <f aca="false">Report!U4097</f>
        <v>566.02</v>
      </c>
      <c r="D1939" s="1" t="str">
        <f aca="false">Report!X4097</f>
        <v>NF 1310216 1/1 - ALICIA</v>
      </c>
    </row>
    <row r="1940" customFormat="false" ht="12.75" hidden="false" customHeight="true" outlineLevel="0" collapsed="false">
      <c r="A1940" s="16" t="n">
        <f aca="false">Report!C4098</f>
        <v>46301</v>
      </c>
      <c r="B1940" s="1" t="str">
        <f aca="false">Report!E4098</f>
        <v>BRASIL NORTE BEBIDAS S/A</v>
      </c>
      <c r="C1940" s="17" t="n">
        <f aca="false">Report!U4098</f>
        <v>146.65</v>
      </c>
      <c r="D1940" s="1" t="str">
        <f aca="false">Report!X4098</f>
        <v>NF 2068001 1/1 - ALICIA</v>
      </c>
    </row>
    <row r="1941" customFormat="false" ht="12.75" hidden="false" customHeight="true" outlineLevel="0" collapsed="false">
      <c r="A1941" s="16" t="n">
        <f aca="false">Report!C4099</f>
        <v>46301</v>
      </c>
      <c r="B1941" s="1" t="str">
        <f aca="false">Report!E4099</f>
        <v>BRF S A</v>
      </c>
      <c r="C1941" s="17" t="n">
        <f aca="false">Report!U4099</f>
        <v>1424.06</v>
      </c>
      <c r="D1941" s="1" t="str">
        <f aca="false">Report!X4099</f>
        <v>NF 1363220 1/3 - ALICIA</v>
      </c>
    </row>
    <row r="1942" customFormat="false" ht="12.75" hidden="false" customHeight="true" outlineLevel="0" collapsed="false">
      <c r="A1942" s="16" t="n">
        <f aca="false">Report!C4100</f>
        <v>46301</v>
      </c>
      <c r="B1942" s="1" t="str">
        <f aca="false">Report!E4100</f>
        <v>COMERCIAL DE ESTIVAS REGO LTDA</v>
      </c>
      <c r="C1942" s="17" t="n">
        <f aca="false">Report!U4100</f>
        <v>997.68</v>
      </c>
      <c r="D1942" s="1" t="str">
        <f aca="false">Report!X4100</f>
        <v>nf 226408 3/3 - jhonatas</v>
      </c>
    </row>
    <row r="1943" customFormat="false" ht="12.75" hidden="false" customHeight="true" outlineLevel="0" collapsed="false">
      <c r="A1943" s="16" t="n">
        <f aca="false">Report!C4101</f>
        <v>46301</v>
      </c>
      <c r="B1943" s="1" t="str">
        <f aca="false">Report!E4101</f>
        <v>COMERCIO DE FRIOS MANAUS LTDA</v>
      </c>
      <c r="C1943" s="17" t="n">
        <f aca="false">Report!U4101</f>
        <v>3257.75</v>
      </c>
      <c r="D1943" s="1" t="str">
        <f aca="false">Report!X4101</f>
        <v>NF 176790 1/1 - ALICIA</v>
      </c>
    </row>
    <row r="1944" customFormat="false" ht="12.75" hidden="false" customHeight="true" outlineLevel="0" collapsed="false">
      <c r="A1944" s="16" t="n">
        <f aca="false">Report!C4102</f>
        <v>46301</v>
      </c>
      <c r="B1944" s="1" t="str">
        <f aca="false">Report!E4102</f>
        <v>COMERCIO DE FRIOS MANAUS LTDA</v>
      </c>
      <c r="C1944" s="17" t="n">
        <f aca="false">Report!U4102</f>
        <v>1290.25</v>
      </c>
      <c r="D1944" s="1" t="str">
        <f aca="false">Report!X4102</f>
        <v>NF 177136 1/2 - ALICIA</v>
      </c>
    </row>
    <row r="1945" customFormat="false" ht="12.75" hidden="false" customHeight="true" outlineLevel="0" collapsed="false">
      <c r="A1945" s="16" t="n">
        <f aca="false">Report!C4103</f>
        <v>46301</v>
      </c>
      <c r="B1945" s="1" t="str">
        <f aca="false">Report!E4103</f>
        <v>COMERCIO E TRANSPORTE BRANDAO LTDA</v>
      </c>
      <c r="C1945" s="17" t="n">
        <f aca="false">Report!U4103</f>
        <v>710</v>
      </c>
      <c r="D1945" s="1" t="str">
        <f aca="false">Report!X4103</f>
        <v>NF 15458 1/1 COMPRAS CARLOS VERDURAS - ALICIA</v>
      </c>
    </row>
    <row r="1946" customFormat="false" ht="12.75" hidden="false" customHeight="true" outlineLevel="0" collapsed="false">
      <c r="A1946" s="16" t="n">
        <f aca="false">Report!C4104</f>
        <v>46301</v>
      </c>
      <c r="B1946" s="1" t="str">
        <f aca="false">Report!E4104</f>
        <v>COMERCIO E TRANSPORTE BRANDAO LTDA</v>
      </c>
      <c r="C1946" s="17" t="n">
        <f aca="false">Report!U4104</f>
        <v>395</v>
      </c>
      <c r="D1946" s="1" t="str">
        <f aca="false">Report!X4104</f>
        <v>RECIBO - COMPRAS QUEIJO E CAMARAO - CARLOS VERDURAS - ALICIA</v>
      </c>
    </row>
    <row r="1947" customFormat="false" ht="12.75" hidden="false" customHeight="true" outlineLevel="0" collapsed="false">
      <c r="A1947" s="16" t="n">
        <f aca="false">Report!C4105</f>
        <v>46301</v>
      </c>
      <c r="B1947" s="1" t="str">
        <f aca="false">Report!E4105</f>
        <v>DISTRIBUIDORA LOPES LTDA</v>
      </c>
      <c r="C1947" s="17" t="n">
        <f aca="false">Report!U4105</f>
        <v>657.93</v>
      </c>
      <c r="D1947" s="1" t="str">
        <f aca="false">Report!X4105</f>
        <v>NF 1729122 2/3 - ALICIA</v>
      </c>
    </row>
    <row r="1948" customFormat="false" ht="12.75" hidden="false" customHeight="true" outlineLevel="0" collapsed="false">
      <c r="A1948" s="16" t="n">
        <f aca="false">Report!C4106</f>
        <v>46301</v>
      </c>
      <c r="B1948" s="1" t="str">
        <f aca="false">Report!E4106</f>
        <v>DISTRIBUIDORA LOPES LTDA</v>
      </c>
      <c r="C1948" s="17" t="n">
        <f aca="false">Report!U4106</f>
        <v>374.88</v>
      </c>
      <c r="D1948" s="1" t="str">
        <f aca="false">Report!X4106</f>
        <v>nf 1733436 1/2 - alicia</v>
      </c>
    </row>
    <row r="1949" customFormat="false" ht="12.75" hidden="false" customHeight="true" outlineLevel="0" collapsed="false">
      <c r="A1949" s="16" t="n">
        <f aca="false">Report!C4107</f>
        <v>46301</v>
      </c>
      <c r="B1949" s="1" t="str">
        <f aca="false">Report!E4107</f>
        <v>JANETE DE LIMA ROOL 80938280287</v>
      </c>
      <c r="C1949" s="17" t="n">
        <f aca="false">Report!U4107</f>
        <v>341</v>
      </c>
      <c r="D1949" s="1" t="str">
        <f aca="false">Report!X4107</f>
        <v>NF 7425 1/1 - ALICIA</v>
      </c>
    </row>
    <row r="1950" customFormat="false" ht="12.75" hidden="false" customHeight="true" outlineLevel="0" collapsed="false">
      <c r="A1950" s="16" t="n">
        <f aca="false">Report!C4108</f>
        <v>46301</v>
      </c>
      <c r="B1950" s="1" t="str">
        <f aca="false">Report!E4108</f>
        <v>MAXFRI DISTRIUIDORA LTDA</v>
      </c>
      <c r="C1950" s="17" t="n">
        <f aca="false">Report!U4108</f>
        <v>3543.8</v>
      </c>
      <c r="D1950" s="1" t="str">
        <f aca="false">Report!X4108</f>
        <v>NF 15460 2/3 - ALICIA</v>
      </c>
    </row>
    <row r="1951" customFormat="false" ht="12.75" hidden="false" customHeight="true" outlineLevel="0" collapsed="false">
      <c r="A1951" s="16" t="n">
        <f aca="false">Report!C4109</f>
        <v>46301</v>
      </c>
      <c r="B1951" s="1" t="str">
        <f aca="false">Report!E4109</f>
        <v>NESTLÉ BRASIL LTDA.</v>
      </c>
      <c r="C1951" s="17" t="n">
        <f aca="false">Report!U4109</f>
        <v>330.2</v>
      </c>
      <c r="D1951" s="1" t="str">
        <f aca="false">Report!X4109</f>
        <v>NF 1450438  1/1 - ALICIA</v>
      </c>
    </row>
    <row r="1952" customFormat="false" ht="12.75" hidden="false" customHeight="true" outlineLevel="0" collapsed="false">
      <c r="A1952" s="16" t="n">
        <f aca="false">Report!C4110</f>
        <v>46301</v>
      </c>
      <c r="B1952" s="1" t="str">
        <f aca="false">Report!E4110</f>
        <v>OLIVEIRA E SILVA LTDA</v>
      </c>
      <c r="C1952" s="17" t="n">
        <f aca="false">Report!U4110</f>
        <v>650</v>
      </c>
      <c r="D1952" s="1" t="str">
        <f aca="false">Report!X4110</f>
        <v>COMPRAS FARINHAS - JOSE FARINHA - ALICIA</v>
      </c>
    </row>
    <row r="1953" customFormat="false" ht="12.75" hidden="false" customHeight="true" outlineLevel="0" collapsed="false">
      <c r="A1953" s="16" t="n">
        <f aca="false">Report!C4111</f>
        <v>46301</v>
      </c>
      <c r="B1953" s="1" t="str">
        <f aca="false">Report!E4111</f>
        <v>OLIVEIRA E SILVA LTDA</v>
      </c>
      <c r="C1953" s="17" t="n">
        <f aca="false">Report!U4111</f>
        <v>1786</v>
      </c>
      <c r="D1953" s="1" t="str">
        <f aca="false">Report!X4111</f>
        <v>COMPRAS CARLOS VERDURAS - ALICIA</v>
      </c>
    </row>
    <row r="1954" customFormat="false" ht="12.75" hidden="false" customHeight="true" outlineLevel="0" collapsed="false">
      <c r="A1954" s="16" t="n">
        <f aca="false">Report!C4112</f>
        <v>46301</v>
      </c>
      <c r="B1954" s="1" t="str">
        <f aca="false">Report!E4112</f>
        <v>SABIA COMERCIO DE COSMETICOS LTDA</v>
      </c>
      <c r="C1954" s="17" t="n">
        <f aca="false">Report!U4112</f>
        <v>842.29</v>
      </c>
      <c r="D1954" s="1" t="str">
        <f aca="false">Report!X4112</f>
        <v>NF 255147 5/5 - ALICIA</v>
      </c>
    </row>
    <row r="1955" customFormat="false" ht="12.75" hidden="false" customHeight="true" outlineLevel="0" collapsed="false">
      <c r="A1955" s="16" t="n">
        <f aca="false">Report!C4113</f>
        <v>46301</v>
      </c>
      <c r="B1955" s="1" t="str">
        <f aca="false">Report!E4113</f>
        <v>TOYA INDUSTRIA E COMERCIO LTDA.</v>
      </c>
      <c r="C1955" s="17" t="n">
        <f aca="false">Report!U4113</f>
        <v>772.3</v>
      </c>
      <c r="D1955" s="1" t="str">
        <f aca="false">Report!X4113</f>
        <v>NF 260836 1/1 - ALICIA</v>
      </c>
    </row>
    <row r="1956" customFormat="false" ht="12.75" hidden="false" customHeight="true" outlineLevel="0" collapsed="false">
      <c r="A1956" s="16" t="n">
        <f aca="false">Report!C4114</f>
        <v>46301</v>
      </c>
      <c r="B1956" s="1" t="str">
        <f aca="false">Report!E4114</f>
        <v>TOYA INDUSTRIA E COMERCIO LTDA.</v>
      </c>
      <c r="C1956" s="17" t="n">
        <f aca="false">Report!U4114</f>
        <v>460.52</v>
      </c>
      <c r="D1956" s="1" t="str">
        <f aca="false">Report!X4114</f>
        <v>NF 261371 1/1 - ALICIA</v>
      </c>
    </row>
    <row r="1957" customFormat="false" ht="12.75" hidden="false" customHeight="true" outlineLevel="0" collapsed="false">
      <c r="A1957" s="16" t="n">
        <f aca="false">Report!C4115</f>
        <v>46302</v>
      </c>
      <c r="B1957" s="1" t="str">
        <f aca="false">Report!E4115</f>
        <v>ADRIANA DISTRIBUIDORA DE PRODUTOS ALIMEN</v>
      </c>
      <c r="C1957" s="17" t="n">
        <f aca="false">Report!U4115</f>
        <v>710.92</v>
      </c>
      <c r="D1957" s="1" t="str">
        <f aca="false">Report!X4115</f>
        <v>NF 889382 3/3 - ALICIA</v>
      </c>
    </row>
    <row r="1958" customFormat="false" ht="12.75" hidden="false" customHeight="true" outlineLevel="0" collapsed="false">
      <c r="A1958" s="16" t="n">
        <f aca="false">Report!C4116</f>
        <v>46302</v>
      </c>
      <c r="B1958" s="1" t="str">
        <f aca="false">Report!E4116</f>
        <v>AGL DISTRIBUIDORA LIMITADA MATRIZ</v>
      </c>
      <c r="C1958" s="17" t="n">
        <f aca="false">Report!U4116</f>
        <v>231.69</v>
      </c>
      <c r="D1958" s="1" t="str">
        <f aca="false">Report!X4116</f>
        <v>NF 16139 1/1 - ALICIA</v>
      </c>
    </row>
    <row r="1959" customFormat="false" ht="12.75" hidden="false" customHeight="true" outlineLevel="0" collapsed="false">
      <c r="A1959" s="16" t="n">
        <f aca="false">Report!C4117</f>
        <v>46302</v>
      </c>
      <c r="B1959" s="1" t="str">
        <f aca="false">Report!E4117</f>
        <v>BRF S A</v>
      </c>
      <c r="C1959" s="17" t="n">
        <f aca="false">Report!U4117</f>
        <v>336.72</v>
      </c>
      <c r="D1959" s="1" t="str">
        <f aca="false">Report!X4117</f>
        <v>NF 1636655 1/3 - ALICIA</v>
      </c>
    </row>
    <row r="1960" customFormat="false" ht="12.75" hidden="false" customHeight="true" outlineLevel="0" collapsed="false">
      <c r="A1960" s="16" t="n">
        <f aca="false">Report!C4118</f>
        <v>46302</v>
      </c>
      <c r="B1960" s="1" t="str">
        <f aca="false">Report!E4118</f>
        <v>COMERCIO DE FRIOS MANAUS LTDA</v>
      </c>
      <c r="C1960" s="17" t="n">
        <f aca="false">Report!U4118</f>
        <v>1183</v>
      </c>
      <c r="D1960" s="1" t="str">
        <f aca="false">Report!X4118</f>
        <v>NF 176848 2/2 - ALICIA</v>
      </c>
    </row>
    <row r="1961" customFormat="false" ht="12.75" hidden="false" customHeight="true" outlineLevel="0" collapsed="false">
      <c r="A1961" s="16" t="n">
        <f aca="false">Report!C4120</f>
        <v>46302</v>
      </c>
      <c r="B1961" s="1" t="str">
        <f aca="false">Report!E4120</f>
        <v>FEMAR IND E COM DE BEBIDAS LTDA</v>
      </c>
      <c r="C1961" s="17" t="n">
        <f aca="false">Report!U4120</f>
        <v>332.4</v>
      </c>
      <c r="D1961" s="1" t="str">
        <f aca="false">Report!X4120</f>
        <v>NF 60164 1/1 - ALICIA</v>
      </c>
    </row>
    <row r="1962" customFormat="false" ht="12.75" hidden="false" customHeight="true" outlineLevel="0" collapsed="false">
      <c r="A1962" s="16" t="n">
        <f aca="false">Report!C4121</f>
        <v>46302</v>
      </c>
      <c r="B1962" s="1" t="str">
        <f aca="false">Report!E4121</f>
        <v>GONCALES COMER DE HORT GRANJEIROS EIRELI</v>
      </c>
      <c r="C1962" s="17" t="n">
        <f aca="false">Report!U4121</f>
        <v>775</v>
      </c>
      <c r="D1962" s="1" t="str">
        <f aca="false">Report!X4121</f>
        <v>NF 40689 2/2 - ALICIA</v>
      </c>
    </row>
    <row r="1963" customFormat="false" ht="12.75" hidden="false" customHeight="true" outlineLevel="0" collapsed="false">
      <c r="A1963" s="16" t="n">
        <f aca="false">Report!C4122</f>
        <v>46302</v>
      </c>
      <c r="B1963" s="1" t="str">
        <f aca="false">Report!E4122</f>
        <v>J G COMERCIO DE PRODUTOS ALIMENTICIOS LTDA</v>
      </c>
      <c r="C1963" s="17" t="n">
        <f aca="false">Report!U4122</f>
        <v>1108.67</v>
      </c>
      <c r="D1963" s="1" t="str">
        <f aca="false">Report!X4122</f>
        <v>NF 402426 3/3 - ALICIA</v>
      </c>
    </row>
    <row r="1964" customFormat="false" ht="12.75" hidden="false" customHeight="true" outlineLevel="0" collapsed="false">
      <c r="A1964" s="16" t="n">
        <f aca="false">Report!C4123</f>
        <v>46302</v>
      </c>
      <c r="B1964" s="1" t="str">
        <f aca="false">Report!E4123</f>
        <v>OCIDENTAL COMERCIO DE FRIOS LTDA</v>
      </c>
      <c r="C1964" s="17" t="n">
        <f aca="false">Report!U4123</f>
        <v>519.99</v>
      </c>
      <c r="D1964" s="1" t="str">
        <f aca="false">Report!X4123</f>
        <v>NF 1273719 1/1 - ALICIA</v>
      </c>
    </row>
    <row r="1965" customFormat="false" ht="12.75" hidden="false" customHeight="true" outlineLevel="0" collapsed="false">
      <c r="A1965" s="16" t="n">
        <f aca="false">Report!C4124</f>
        <v>46302</v>
      </c>
      <c r="B1965" s="1" t="str">
        <f aca="false">Report!E4124</f>
        <v>OESA COMERCIO E REPRESENTACOES S/A</v>
      </c>
      <c r="C1965" s="17" t="n">
        <f aca="false">Report!U4124</f>
        <v>886</v>
      </c>
      <c r="D1965" s="1" t="str">
        <f aca="false">Report!X4124</f>
        <v>NF 460923 1/3 - ALICIA</v>
      </c>
    </row>
    <row r="1966" customFormat="false" ht="12.75" hidden="false" customHeight="true" outlineLevel="0" collapsed="false">
      <c r="A1966" s="16" t="n">
        <f aca="false">Report!C4125</f>
        <v>46302</v>
      </c>
      <c r="B1966" s="1" t="str">
        <f aca="false">Report!E4125</f>
        <v>OLIVEIRA E SILVA LTDA</v>
      </c>
      <c r="C1966" s="17" t="n">
        <f aca="false">Report!U4125</f>
        <v>1355</v>
      </c>
      <c r="D1966" s="1" t="str">
        <f aca="false">Report!X4125</f>
        <v>COMPRAS FARINHAS  - JOSE FARINHA - ALICIA</v>
      </c>
    </row>
    <row r="1967" customFormat="false" ht="12.75" hidden="false" customHeight="true" outlineLevel="0" collapsed="false">
      <c r="A1967" s="16" t="n">
        <f aca="false">Report!C4126</f>
        <v>46302</v>
      </c>
      <c r="B1967" s="1" t="str">
        <f aca="false">Report!E4126</f>
        <v>ORIENTE COM. ATACADISTA E REPRES. LTDA</v>
      </c>
      <c r="C1967" s="17" t="n">
        <f aca="false">Report!U4126</f>
        <v>1313</v>
      </c>
      <c r="D1967" s="1" t="str">
        <f aca="false">Report!X4126</f>
        <v>NF 4801 1/2 - ALICIA</v>
      </c>
    </row>
    <row r="1968" customFormat="false" ht="12.75" hidden="false" customHeight="true" outlineLevel="0" collapsed="false">
      <c r="A1968" s="16" t="n">
        <f aca="false">Report!C4127</f>
        <v>46302</v>
      </c>
      <c r="B1968" s="1" t="str">
        <f aca="false">Report!E4127</f>
        <v>TOYA INDUSTRIA E COMERCIO LTDA.</v>
      </c>
      <c r="C1968" s="17" t="n">
        <f aca="false">Report!U4127</f>
        <v>565.43</v>
      </c>
      <c r="D1968" s="1" t="str">
        <f aca="false">Report!X4127</f>
        <v>NF 260224 1/1 - ALICIA</v>
      </c>
    </row>
    <row r="1969" customFormat="false" ht="12.75" hidden="false" customHeight="true" outlineLevel="0" collapsed="false">
      <c r="A1969" s="16" t="n">
        <f aca="false">Report!C4128</f>
        <v>46303</v>
      </c>
      <c r="B1969" s="1" t="str">
        <f aca="false">Report!E4128</f>
        <v>AGM COMERCIO E DISTRIBUIDORA DE MATERIAS DE PERFUMARIA E LIMPEZA LTDA</v>
      </c>
      <c r="C1969" s="17" t="n">
        <f aca="false">Report!U4128</f>
        <v>421.73</v>
      </c>
      <c r="D1969" s="1" t="str">
        <f aca="false">Report!X4128</f>
        <v>NF 165221 2/3 - ALICIA</v>
      </c>
    </row>
    <row r="1970" customFormat="false" ht="12.75" hidden="false" customHeight="true" outlineLevel="0" collapsed="false">
      <c r="A1970" s="16" t="n">
        <f aca="false">Report!C4130</f>
        <v>46303</v>
      </c>
      <c r="B1970" s="1" t="str">
        <f aca="false">Report!E4130</f>
        <v>BF COMERCIO DE ALIMENTOS REPRESENTACAO L</v>
      </c>
      <c r="C1970" s="17" t="n">
        <f aca="false">Report!U4130</f>
        <v>419.48</v>
      </c>
      <c r="D1970" s="1" t="str">
        <f aca="false">Report!X4130</f>
        <v>NF 21460 1/2 - ALICIA</v>
      </c>
    </row>
    <row r="1971" customFormat="false" ht="12.75" hidden="false" customHeight="true" outlineLevel="0" collapsed="false">
      <c r="A1971" s="16" t="n">
        <f aca="false">Report!C4131</f>
        <v>46303</v>
      </c>
      <c r="B1971" s="1" t="str">
        <f aca="false">Report!E4131</f>
        <v>BROTHERS  INDUSTRIA DE ALIMENTOS LTDA</v>
      </c>
      <c r="C1971" s="17" t="n">
        <f aca="false">Report!U4131</f>
        <v>507.74</v>
      </c>
      <c r="D1971" s="1" t="str">
        <f aca="false">Report!X4131</f>
        <v>NF 104454 1/1 - ALICIA</v>
      </c>
    </row>
    <row r="1972" customFormat="false" ht="12.75" hidden="false" customHeight="true" outlineLevel="0" collapsed="false">
      <c r="A1972" s="16" t="n">
        <f aca="false">Report!C4132</f>
        <v>46303</v>
      </c>
      <c r="B1972" s="1" t="str">
        <f aca="false">Report!E4132</f>
        <v>COMERCIO DE FRIOS MANAUS LTDA</v>
      </c>
      <c r="C1972" s="17" t="n">
        <f aca="false">Report!U4132</f>
        <v>1264.5</v>
      </c>
      <c r="D1972" s="1" t="str">
        <f aca="false">Report!X4132</f>
        <v>NF 176927 1/1 - ALICIA</v>
      </c>
    </row>
    <row r="1973" customFormat="false" ht="12.75" hidden="false" customHeight="true" outlineLevel="0" collapsed="false">
      <c r="A1973" s="16" t="n">
        <f aca="false">Report!C4133</f>
        <v>46303</v>
      </c>
      <c r="B1973" s="1" t="str">
        <f aca="false">Report!E4133</f>
        <v>CRBS S/A</v>
      </c>
      <c r="C1973" s="17" t="n">
        <f aca="false">Report!U4133</f>
        <v>404.74</v>
      </c>
      <c r="D1973" s="1" t="str">
        <f aca="false">Report!X4133</f>
        <v>NF 30109 1/1 - ALICIA</v>
      </c>
    </row>
    <row r="1974" customFormat="false" ht="12.75" hidden="false" customHeight="true" outlineLevel="0" collapsed="false">
      <c r="A1974" s="16" t="n">
        <f aca="false">Report!C4134</f>
        <v>46303</v>
      </c>
      <c r="B1974" s="1" t="str">
        <f aca="false">Report!E4134</f>
        <v>ELFORT FRUIT COMERCIO DE PRODUTOS ALIME</v>
      </c>
      <c r="C1974" s="17" t="n">
        <f aca="false">Report!U4134</f>
        <v>796.74</v>
      </c>
      <c r="D1974" s="1" t="str">
        <f aca="false">Report!X4134</f>
        <v>NF 29476 2/2 - ALICIA</v>
      </c>
    </row>
    <row r="1975" customFormat="false" ht="12.75" hidden="false" customHeight="true" outlineLevel="0" collapsed="false">
      <c r="A1975" s="16" t="n">
        <f aca="false">Report!C4135</f>
        <v>46303</v>
      </c>
      <c r="B1975" s="1" t="str">
        <f aca="false">Report!E4135</f>
        <v>FENNIX BRASIL DISTRIBUIDORA DE PRODUTOS</v>
      </c>
      <c r="C1975" s="17" t="n">
        <f aca="false">Report!U4135</f>
        <v>881</v>
      </c>
      <c r="D1975" s="1" t="str">
        <f aca="false">Report!X4135</f>
        <v>NF 400177 2/3 - ALICIA</v>
      </c>
    </row>
    <row r="1976" customFormat="false" ht="12.75" hidden="false" customHeight="true" outlineLevel="0" collapsed="false">
      <c r="A1976" s="16" t="n">
        <f aca="false">Report!C4137</f>
        <v>46303</v>
      </c>
      <c r="B1976" s="1" t="str">
        <f aca="false">Report!E4137</f>
        <v>L S M COMERCIO DE ALIMENTOS E NAVEGACAO</v>
      </c>
      <c r="C1976" s="17" t="n">
        <f aca="false">Report!U4137</f>
        <v>1615.04</v>
      </c>
      <c r="D1976" s="1" t="str">
        <f aca="false">Report!X4137</f>
        <v>NF 313677 3/3 - ALICIA</v>
      </c>
    </row>
    <row r="1977" customFormat="false" ht="12.75" hidden="false" customHeight="true" outlineLevel="0" collapsed="false">
      <c r="A1977" s="16" t="n">
        <f aca="false">Report!C4138</f>
        <v>46303</v>
      </c>
      <c r="B1977" s="1" t="str">
        <f aca="false">Report!E4138</f>
        <v>NSB COMERCIO ATACADISTA E VAREJISTA DE P</v>
      </c>
      <c r="C1977" s="17" t="n">
        <f aca="false">Report!U4138</f>
        <v>566.93</v>
      </c>
      <c r="D1977" s="1" t="str">
        <f aca="false">Report!X4138</f>
        <v>NF 8215 3/4 - ALICIA</v>
      </c>
    </row>
    <row r="1978" customFormat="false" ht="12.75" hidden="false" customHeight="true" outlineLevel="0" collapsed="false">
      <c r="A1978" s="16" t="n">
        <f aca="false">Report!C4139</f>
        <v>46303</v>
      </c>
      <c r="B1978" s="1" t="str">
        <f aca="false">Report!E4139</f>
        <v>OESA COMERCIO E REPRESENTACOES S/A</v>
      </c>
      <c r="C1978" s="17" t="n">
        <f aca="false">Report!U4139</f>
        <v>800.88</v>
      </c>
      <c r="D1978" s="1" t="str">
        <f aca="false">Report!X4139</f>
        <v>NF 454782 2/3 - ALICIA</v>
      </c>
    </row>
    <row r="1979" customFormat="false" ht="12.75" hidden="false" customHeight="true" outlineLevel="0" collapsed="false">
      <c r="A1979" s="16" t="n">
        <f aca="false">Report!C4140</f>
        <v>46303</v>
      </c>
      <c r="B1979" s="1" t="str">
        <f aca="false">Report!E4140</f>
        <v>OLIVEIRA E SILVA LTDA</v>
      </c>
      <c r="C1979" s="17" t="n">
        <f aca="false">Report!U4140</f>
        <v>285</v>
      </c>
      <c r="D1979" s="1" t="str">
        <f aca="false">Report!X4140</f>
        <v>COMPRAS 19 GRRFA DE ACAI PIX:92991892419 NAILSON GARCES</v>
      </c>
    </row>
    <row r="1980" customFormat="false" ht="12.75" hidden="false" customHeight="true" outlineLevel="0" collapsed="false">
      <c r="A1980" s="16" t="n">
        <f aca="false">Report!C4142</f>
        <v>46303</v>
      </c>
      <c r="B1980" s="1" t="str">
        <f aca="false">Report!E4142</f>
        <v>SOUZA CRUZ LTDA.</v>
      </c>
      <c r="C1980" s="17" t="n">
        <f aca="false">Report!U4142</f>
        <v>2540.71</v>
      </c>
      <c r="D1980" s="1" t="str">
        <f aca="false">Report!X4142</f>
        <v>NF 575726 1/2 - ALICIA</v>
      </c>
    </row>
    <row r="1981" customFormat="false" ht="12.75" hidden="false" customHeight="true" outlineLevel="0" collapsed="false">
      <c r="A1981" s="16" t="n">
        <f aca="false">Report!C4143</f>
        <v>46304</v>
      </c>
      <c r="B1981" s="1" t="str">
        <f aca="false">Report!E4143</f>
        <v>CINTIA MACIEL PEREIRA SANTOS 95986138287</v>
      </c>
      <c r="C1981" s="17" t="n">
        <f aca="false">Report!U4143</f>
        <v>765.2</v>
      </c>
      <c r="D1981" s="1" t="str">
        <f aca="false">Report!X4143</f>
        <v>NF 1493 1/1 - ALICIA</v>
      </c>
    </row>
    <row r="1982" customFormat="false" ht="12.75" hidden="false" customHeight="true" outlineLevel="0" collapsed="false">
      <c r="A1982" s="16" t="n">
        <f aca="false">Report!C4144</f>
        <v>46304</v>
      </c>
      <c r="B1982" s="1" t="str">
        <f aca="false">Report!E4144</f>
        <v>COMPRAS NA PORTA AVULSO</v>
      </c>
      <c r="C1982" s="17" t="n">
        <f aca="false">Report!U4144</f>
        <v>800</v>
      </c>
      <c r="D1982" s="1" t="str">
        <f aca="false">Report!X4144</f>
        <v>RECIBO-COMPRAS OVOS BRANCO PIX:70752555251 DEBORA BARBOSA</v>
      </c>
    </row>
    <row r="1983" customFormat="false" ht="12.75" hidden="false" customHeight="true" outlineLevel="0" collapsed="false">
      <c r="A1983" s="16" t="n">
        <f aca="false">Report!C4145</f>
        <v>46304</v>
      </c>
      <c r="B1983" s="1" t="str">
        <f aca="false">Report!E4145</f>
        <v>DISTRIBUIDORA LOPES LTDA</v>
      </c>
      <c r="C1983" s="17" t="n">
        <f aca="false">Report!U4145</f>
        <v>291.18</v>
      </c>
      <c r="D1983" s="1" t="str">
        <f aca="false">Report!X4145</f>
        <v>NF 1727705 3/3 - ALICIA </v>
      </c>
    </row>
    <row r="1984" customFormat="false" ht="12.75" hidden="false" customHeight="true" outlineLevel="0" collapsed="false">
      <c r="A1984" s="16" t="n">
        <f aca="false">Report!C4146</f>
        <v>46304</v>
      </c>
      <c r="B1984" s="1" t="str">
        <f aca="false">Report!E4146</f>
        <v>DURAES DISTRIBUIDORA DE ESTIVAS LTDA</v>
      </c>
      <c r="C1984" s="17" t="n">
        <f aca="false">Report!U4146</f>
        <v>604.07</v>
      </c>
      <c r="D1984" s="1" t="str">
        <f aca="false">Report!X4146</f>
        <v>NF 659528 2/3 - ALICIA</v>
      </c>
    </row>
    <row r="1985" customFormat="false" ht="12.75" hidden="false" customHeight="true" outlineLevel="0" collapsed="false">
      <c r="A1985" s="16" t="n">
        <f aca="false">Report!C4147</f>
        <v>46304</v>
      </c>
      <c r="B1985" s="1" t="str">
        <f aca="false">Report!E4147</f>
        <v>ELZILENE DA SILVA</v>
      </c>
      <c r="C1985" s="17" t="n">
        <f aca="false">Report!U4147</f>
        <v>915</v>
      </c>
      <c r="D1985" s="1" t="str">
        <f aca="false">Report!X4147</f>
        <v>NF 2988 1/1 - ALICIA</v>
      </c>
    </row>
    <row r="1986" customFormat="false" ht="12.75" hidden="false" customHeight="true" outlineLevel="0" collapsed="false">
      <c r="A1986" s="16" t="n">
        <f aca="false">Report!C4148</f>
        <v>46304</v>
      </c>
      <c r="B1986" s="1" t="str">
        <f aca="false">Report!E4148</f>
        <v>EMPRESA BRASILEIRA DE DISTRIBUICAO LTDA</v>
      </c>
      <c r="C1986" s="17" t="n">
        <f aca="false">Report!U4148</f>
        <v>377.34</v>
      </c>
      <c r="D1986" s="1" t="str">
        <f aca="false">Report!X4148</f>
        <v>NF 2317694 3/3 - ALICIA</v>
      </c>
    </row>
    <row r="1987" customFormat="false" ht="12.75" hidden="false" customHeight="true" outlineLevel="0" collapsed="false">
      <c r="A1987" s="16" t="n">
        <f aca="false">Report!C4149</f>
        <v>46304</v>
      </c>
      <c r="B1987" s="1" t="str">
        <f aca="false">Report!E4149</f>
        <v>FORTVET DISTRIBUIDORA LTDA</v>
      </c>
      <c r="C1987" s="17" t="n">
        <f aca="false">Report!U4149</f>
        <v>457.9</v>
      </c>
      <c r="D1987" s="1" t="str">
        <f aca="false">Report!X4149</f>
        <v>NF 3357 4/4 - ALICIA</v>
      </c>
    </row>
    <row r="1988" customFormat="false" ht="12.75" hidden="false" customHeight="true" outlineLevel="0" collapsed="false">
      <c r="A1988" s="16" t="n">
        <f aca="false">Report!C4150</f>
        <v>46304</v>
      </c>
      <c r="B1988" s="1" t="str">
        <f aca="false">Report!E4150</f>
        <v>FRIOTRANS COMERCIO E TRANSPORTES DE CARGAS LTDA</v>
      </c>
      <c r="C1988" s="17" t="n">
        <f aca="false">Report!U4150</f>
        <v>1380.66</v>
      </c>
      <c r="D1988" s="1" t="str">
        <f aca="false">Report!X4150</f>
        <v>NF 39907 1/1 - ALICIA</v>
      </c>
    </row>
    <row r="1989" customFormat="false" ht="12.75" hidden="false" customHeight="true" outlineLevel="0" collapsed="false">
      <c r="A1989" s="16" t="n">
        <f aca="false">Report!C4151</f>
        <v>46304</v>
      </c>
      <c r="B1989" s="1" t="str">
        <f aca="false">Report!E4151</f>
        <v>L S M COMERCIO DE ALIMENTOS E NAVEGACAO</v>
      </c>
      <c r="C1989" s="17" t="n">
        <f aca="false">Report!U4151</f>
        <v>626.77</v>
      </c>
      <c r="D1989" s="1" t="str">
        <f aca="false">Report!X4151</f>
        <v>NF 314478 2/3 - ALICIA</v>
      </c>
    </row>
    <row r="1990" customFormat="false" ht="12.75" hidden="false" customHeight="true" outlineLevel="0" collapsed="false">
      <c r="A1990" s="16" t="n">
        <f aca="false">Report!C4152</f>
        <v>46304</v>
      </c>
      <c r="B1990" s="1" t="str">
        <f aca="false">Report!E4152</f>
        <v>MARTINS COM SERV DISTR SA</v>
      </c>
      <c r="C1990" s="17" t="n">
        <f aca="false">Report!U4152</f>
        <v>1718.76</v>
      </c>
      <c r="D1990" s="1" t="str">
        <f aca="false">Report!X4152</f>
        <v>NF 1771475 4/4 - ALICIA</v>
      </c>
    </row>
    <row r="1991" customFormat="false" ht="12.75" hidden="false" customHeight="true" outlineLevel="0" collapsed="false">
      <c r="A1991" s="16" t="n">
        <f aca="false">Report!C4153</f>
        <v>46304</v>
      </c>
      <c r="B1991" s="1" t="str">
        <f aca="false">Report!E4153</f>
        <v>MAXPEL COMERCIAL LTDA</v>
      </c>
      <c r="C1991" s="17" t="n">
        <f aca="false">Report!U4153</f>
        <v>375.44</v>
      </c>
      <c r="D1991" s="1" t="str">
        <f aca="false">Report!X4153</f>
        <v>NF 320421 4/4 - ALICIA</v>
      </c>
    </row>
    <row r="1992" customFormat="false" ht="12.75" hidden="false" customHeight="true" outlineLevel="0" collapsed="false">
      <c r="A1992" s="16" t="n">
        <f aca="false">Report!C4154</f>
        <v>46304</v>
      </c>
      <c r="B1992" s="1" t="str">
        <f aca="false">Report!E4154</f>
        <v>MAXPEL COMERCIAL LTDA</v>
      </c>
      <c r="C1992" s="17" t="n">
        <f aca="false">Report!U4154</f>
        <v>663.21</v>
      </c>
      <c r="D1992" s="1" t="str">
        <f aca="false">Report!X4154</f>
        <v>NF 320422 4/4 - ALICIA</v>
      </c>
    </row>
    <row r="1993" customFormat="false" ht="12.75" hidden="false" customHeight="true" outlineLevel="0" collapsed="false">
      <c r="A1993" s="16" t="n">
        <f aca="false">Report!C4155</f>
        <v>46304</v>
      </c>
      <c r="B1993" s="1" t="str">
        <f aca="false">Report!E4155</f>
        <v>OCIDENTAL COMERCIO DE FRIOS LTDA</v>
      </c>
      <c r="C1993" s="17" t="n">
        <f aca="false">Report!U4155</f>
        <v>589.4</v>
      </c>
      <c r="D1993" s="1" t="str">
        <f aca="false">Report!X4155</f>
        <v>NF 1272408 2/2 - ALICIA</v>
      </c>
    </row>
    <row r="1994" customFormat="false" ht="12.75" hidden="false" customHeight="true" outlineLevel="0" collapsed="false">
      <c r="A1994" s="16" t="n">
        <f aca="false">Report!C4156</f>
        <v>46304</v>
      </c>
      <c r="B1994" s="1" t="str">
        <f aca="false">Report!E4156</f>
        <v>PIARARA COMERCIO, IMPORTACAO E EXPORTACAO LTDA</v>
      </c>
      <c r="C1994" s="17" t="n">
        <f aca="false">Report!U4156</f>
        <v>943.78</v>
      </c>
      <c r="D1994" s="1" t="str">
        <f aca="false">Report!X4156</f>
        <v>NF 196632 1/3 - ALICIA</v>
      </c>
    </row>
    <row r="1995" customFormat="false" ht="12.75" hidden="false" customHeight="true" outlineLevel="0" collapsed="false">
      <c r="A1995" s="16" t="n">
        <f aca="false">Report!C4157</f>
        <v>46304</v>
      </c>
      <c r="B1995" s="1" t="str">
        <f aca="false">Report!E4157</f>
        <v>RISADINHA LTDA</v>
      </c>
      <c r="C1995" s="17" t="n">
        <f aca="false">Report!U4157</f>
        <v>650.09</v>
      </c>
      <c r="D1995" s="1" t="str">
        <f aca="false">Report!X4157</f>
        <v>NF 674664 1/4 - ALICIA</v>
      </c>
    </row>
    <row r="1996" customFormat="false" ht="12.75" hidden="false" customHeight="true" outlineLevel="0" collapsed="false">
      <c r="A1996" s="16" t="n">
        <f aca="false">Report!C4158</f>
        <v>46305</v>
      </c>
      <c r="B1996" s="1" t="str">
        <f aca="false">Report!E4158</f>
        <v>BRAGA TABACARIA EIRELI ME</v>
      </c>
      <c r="C1996" s="17" t="n">
        <f aca="false">Report!U4158</f>
        <v>1018.36</v>
      </c>
      <c r="D1996" s="1" t="str">
        <f aca="false">Report!X4158</f>
        <v>NF 20639 3/3 - ALICIA</v>
      </c>
    </row>
    <row r="1997" customFormat="false" ht="12.75" hidden="false" customHeight="true" outlineLevel="0" collapsed="false">
      <c r="A1997" s="16" t="n">
        <f aca="false">Report!C4159</f>
        <v>46305</v>
      </c>
      <c r="B1997" s="1" t="str">
        <f aca="false">Report!E4159</f>
        <v>BRAGA TABACARIA EIRELI ME</v>
      </c>
      <c r="C1997" s="17" t="n">
        <f aca="false">Report!U4159</f>
        <v>906.94</v>
      </c>
      <c r="D1997" s="1" t="str">
        <f aca="false">Report!X4159</f>
        <v>NF20781 2/3 - ALICIA</v>
      </c>
    </row>
    <row r="1998" customFormat="false" ht="12.75" hidden="false" customHeight="true" outlineLevel="0" collapsed="false">
      <c r="A1998" s="16" t="n">
        <f aca="false">Report!C4160</f>
        <v>46305</v>
      </c>
      <c r="B1998" s="1" t="str">
        <f aca="false">Report!E4160</f>
        <v>BRAGA TABACARIA EIRELI ME</v>
      </c>
      <c r="C1998" s="17" t="n">
        <f aca="false">Report!U4160</f>
        <v>885.19</v>
      </c>
      <c r="D1998" s="1" t="str">
        <f aca="false">Report!X4160</f>
        <v>NF 20930 1/3- ALICIA</v>
      </c>
    </row>
    <row r="1999" customFormat="false" ht="12.75" hidden="false" customHeight="true" outlineLevel="0" collapsed="false">
      <c r="A1999" s="16" t="n">
        <f aca="false">Report!C4161</f>
        <v>46305</v>
      </c>
      <c r="B1999" s="1" t="str">
        <f aca="false">Report!E4161</f>
        <v>DISTRIBUIDORA LOPES LTDA</v>
      </c>
      <c r="C1999" s="17" t="n">
        <f aca="false">Report!U4161</f>
        <v>1213.57</v>
      </c>
      <c r="D1999" s="1" t="str">
        <f aca="false">Report!X4161</f>
        <v>NF 1728525 3/3 - JHONATAS</v>
      </c>
    </row>
    <row r="2000" customFormat="false" ht="12.75" hidden="false" customHeight="true" outlineLevel="0" collapsed="false">
      <c r="A2000" s="16" t="n">
        <f aca="false">Report!C4163</f>
        <v>46305</v>
      </c>
      <c r="B2000" s="1" t="str">
        <f aca="false">Report!E4163</f>
        <v>H. L. DO NASCIMENTO</v>
      </c>
      <c r="C2000" s="17" t="n">
        <f aca="false">Report!U4163</f>
        <v>1045.3</v>
      </c>
      <c r="D2000" s="1" t="str">
        <f aca="false">Report!X4163</f>
        <v>NF 6203 1/1 - ALICIA</v>
      </c>
    </row>
    <row r="2001" customFormat="false" ht="12.75" hidden="false" customHeight="true" outlineLevel="0" collapsed="false">
      <c r="A2001" s="16" t="n">
        <f aca="false">Report!C4165</f>
        <v>46305</v>
      </c>
      <c r="B2001" s="1" t="str">
        <f aca="false">Report!E4165</f>
        <v>MARE DISTRIBUIDORA DE BEBIDAS E DE PRODUTOS ALIMENTICIOS LTDA</v>
      </c>
      <c r="C2001" s="17" t="n">
        <f aca="false">Report!U4165</f>
        <v>330.6</v>
      </c>
      <c r="D2001" s="1" t="str">
        <f aca="false">Report!X4165</f>
        <v>NF 1462808 1/2 - ALICIA</v>
      </c>
    </row>
    <row r="2002" customFormat="false" ht="12.75" hidden="false" customHeight="true" outlineLevel="0" collapsed="false">
      <c r="A2002" s="16" t="n">
        <f aca="false">Report!C4166</f>
        <v>46305</v>
      </c>
      <c r="B2002" s="1" t="str">
        <f aca="false">Report!E4166</f>
        <v>MARE DISTRIBUIDORA DE BEBIDAS E DE PRODUTOS ALIMENTICIOS LTDA</v>
      </c>
      <c r="C2002" s="17" t="n">
        <f aca="false">Report!U4166</f>
        <v>669.5</v>
      </c>
      <c r="D2002" s="1" t="str">
        <f aca="false">Report!X4166</f>
        <v>NF1462116 1/2 - ALICIA</v>
      </c>
    </row>
    <row r="2003" customFormat="false" ht="12.75" hidden="false" customHeight="true" outlineLevel="0" collapsed="false">
      <c r="A2003" s="16" t="n">
        <f aca="false">Report!C4167</f>
        <v>46305</v>
      </c>
      <c r="B2003" s="1" t="str">
        <f aca="false">Report!E4167</f>
        <v>MILK92 ATACADO E VAREJO DE PRODUTOS ALIMENTICIOS LTDA</v>
      </c>
      <c r="C2003" s="17" t="n">
        <f aca="false">Report!U4167</f>
        <v>381.48</v>
      </c>
      <c r="D2003" s="1" t="str">
        <f aca="false">Report!X4167</f>
        <v>NF 3975 1/1 - ALICIA</v>
      </c>
    </row>
    <row r="2004" customFormat="false" ht="12.75" hidden="false" customHeight="true" outlineLevel="0" collapsed="false">
      <c r="A2004" s="16" t="n">
        <f aca="false">Report!C4171</f>
        <v>46306</v>
      </c>
      <c r="B2004" s="1" t="str">
        <f aca="false">Report!E4171</f>
        <v>BRF S A</v>
      </c>
      <c r="C2004" s="17" t="n">
        <f aca="false">Report!U4171</f>
        <v>1423.64</v>
      </c>
      <c r="D2004" s="1" t="str">
        <f aca="false">Report!X4171</f>
        <v>NF 1363220 2/3 - ALICIA</v>
      </c>
    </row>
    <row r="2005" customFormat="false" ht="12.75" hidden="false" customHeight="true" outlineLevel="0" collapsed="false">
      <c r="A2005" s="16" t="n">
        <f aca="false">Report!C4172</f>
        <v>46306</v>
      </c>
      <c r="B2005" s="1" t="str">
        <f aca="false">Report!E4172</f>
        <v>MAXFRI DISTRIUIDORA LTDA</v>
      </c>
      <c r="C2005" s="17" t="n">
        <f aca="false">Report!U4172</f>
        <v>3543.8</v>
      </c>
      <c r="D2005" s="1" t="str">
        <f aca="false">Report!X4172</f>
        <v>NF 15460 3/3 - ALICIA</v>
      </c>
    </row>
    <row r="2006" customFormat="false" ht="12.75" hidden="false" customHeight="true" outlineLevel="0" collapsed="false">
      <c r="A2006" s="16" t="n">
        <f aca="false">Report!C4174</f>
        <v>46307</v>
      </c>
      <c r="B2006" s="1" t="str">
        <f aca="false">Report!E4174</f>
        <v>AMAZON MILK IND. E COMERCIO LTDA</v>
      </c>
      <c r="C2006" s="17" t="n">
        <f aca="false">Report!U4174</f>
        <v>747.08</v>
      </c>
      <c r="D2006" s="1" t="str">
        <f aca="false">Report!X4174</f>
        <v>NF 2075581 3/3 - ALICIA</v>
      </c>
    </row>
    <row r="2007" customFormat="false" ht="12.75" hidden="false" customHeight="true" outlineLevel="0" collapsed="false">
      <c r="A2007" s="16" t="n">
        <f aca="false">Report!C4175</f>
        <v>46307</v>
      </c>
      <c r="B2007" s="1" t="str">
        <f aca="false">Report!E4175</f>
        <v>BRF S A</v>
      </c>
      <c r="C2007" s="17" t="n">
        <f aca="false">Report!U4175</f>
        <v>1041.6</v>
      </c>
      <c r="D2007" s="1" t="str">
        <f aca="false">Report!X4175</f>
        <v>NF 1634060 3/3 = ALICIA</v>
      </c>
    </row>
    <row r="2008" customFormat="false" ht="12.75" hidden="false" customHeight="true" outlineLevel="0" collapsed="false">
      <c r="A2008" s="16" t="n">
        <f aca="false">Report!C4176</f>
        <v>46307</v>
      </c>
      <c r="B2008" s="1" t="str">
        <f aca="false">Report!E4176</f>
        <v>BRF S A</v>
      </c>
      <c r="C2008" s="17" t="n">
        <f aca="false">Report!U4176</f>
        <v>336.72</v>
      </c>
      <c r="D2008" s="1" t="str">
        <f aca="false">Report!X4176</f>
        <v>NF 1636655 2/3 - ALICIA</v>
      </c>
    </row>
    <row r="2009" customFormat="false" ht="12.75" hidden="false" customHeight="true" outlineLevel="0" collapsed="false">
      <c r="A2009" s="16" t="n">
        <f aca="false">Report!C4177</f>
        <v>46307</v>
      </c>
      <c r="B2009" s="1" t="str">
        <f aca="false">Report!E4177</f>
        <v>DUNORTE DISTRIBUIDORA DE PRODUTOS DE CONSUMO LTDA</v>
      </c>
      <c r="C2009" s="17" t="n">
        <f aca="false">Report!U4177</f>
        <v>1090.04</v>
      </c>
      <c r="D2009" s="1" t="str">
        <f aca="false">Report!X4177</f>
        <v>NF 3253466 3/3 - ALICIA</v>
      </c>
    </row>
    <row r="2010" customFormat="false" ht="12.75" hidden="false" customHeight="true" outlineLevel="0" collapsed="false">
      <c r="A2010" s="16" t="n">
        <f aca="false">Report!C4178</f>
        <v>46307</v>
      </c>
      <c r="B2010" s="1" t="str">
        <f aca="false">Report!E4178</f>
        <v>MARTINS COM SERV DISTR SA</v>
      </c>
      <c r="C2010" s="17" t="n">
        <f aca="false">Report!U4178</f>
        <v>1217.94</v>
      </c>
      <c r="D2010" s="1" t="str">
        <f aca="false">Report!X4178</f>
        <v>NF 1801845 / 1801846 - BOLETO REF  A 2 NOTAS 1/3 - ALICIA</v>
      </c>
    </row>
    <row r="2011" customFormat="false" ht="12.75" hidden="false" customHeight="true" outlineLevel="0" collapsed="false">
      <c r="A2011" s="16" t="n">
        <f aca="false">Report!C4179</f>
        <v>46307</v>
      </c>
      <c r="B2011" s="1" t="str">
        <f aca="false">Report!E4179</f>
        <v>SB COMERCIO LTDA</v>
      </c>
      <c r="C2011" s="17" t="n">
        <f aca="false">Report!U4179</f>
        <v>524.87</v>
      </c>
      <c r="D2011" s="1" t="str">
        <f aca="false">Report!X4179</f>
        <v>NF 1967274 5/5 - ALICIA</v>
      </c>
    </row>
    <row r="2012" customFormat="false" ht="12.75" hidden="false" customHeight="true" outlineLevel="0" collapsed="false">
      <c r="A2012" s="16" t="n">
        <f aca="false">Report!C4180</f>
        <v>46308</v>
      </c>
      <c r="B2012" s="1" t="str">
        <f aca="false">Report!E4180</f>
        <v>ATACADAO S.A.</v>
      </c>
      <c r="C2012" s="17" t="n">
        <f aca="false">Report!U4180</f>
        <v>1075.5</v>
      </c>
      <c r="D2012" s="1" t="str">
        <f aca="false">Report!X4180</f>
        <v>NF 1934098 1/1 - ALICIA</v>
      </c>
    </row>
    <row r="2013" customFormat="false" ht="12.75" hidden="false" customHeight="true" outlineLevel="0" collapsed="false">
      <c r="A2013" s="16" t="n">
        <f aca="false">Report!C4181</f>
        <v>46308</v>
      </c>
      <c r="B2013" s="1" t="str">
        <f aca="false">Report!E4181</f>
        <v>COMERCIO DE FRIOS MANAUS LTDA</v>
      </c>
      <c r="C2013" s="17" t="n">
        <f aca="false">Report!U4181</f>
        <v>1290.25</v>
      </c>
      <c r="D2013" s="1" t="str">
        <f aca="false">Report!X4181</f>
        <v>NF 177136 2/2 - ALICIA</v>
      </c>
    </row>
    <row r="2014" customFormat="false" ht="12.75" hidden="false" customHeight="true" outlineLevel="0" collapsed="false">
      <c r="A2014" s="16" t="n">
        <f aca="false">Report!C4182</f>
        <v>46308</v>
      </c>
      <c r="B2014" s="1" t="str">
        <f aca="false">Report!E4182</f>
        <v>DISTRIBUIDORA LOPES LTDA</v>
      </c>
      <c r="C2014" s="17" t="n">
        <f aca="false">Report!U4182</f>
        <v>657.93</v>
      </c>
      <c r="D2014" s="1" t="str">
        <f aca="false">Report!X4182</f>
        <v>NF 1729122 3/3 - ALICIA</v>
      </c>
    </row>
    <row r="2015" customFormat="false" ht="12.75" hidden="false" customHeight="true" outlineLevel="0" collapsed="false">
      <c r="A2015" s="16" t="n">
        <f aca="false">Report!C4183</f>
        <v>46308</v>
      </c>
      <c r="B2015" s="1" t="str">
        <f aca="false">Report!E4183</f>
        <v>DISTRIBUIDORA LOPES LTDA</v>
      </c>
      <c r="C2015" s="17" t="n">
        <f aca="false">Report!U4183</f>
        <v>374.88</v>
      </c>
      <c r="D2015" s="1" t="str">
        <f aca="false">Report!X4183</f>
        <v>nf 1733436 2/2 - alicia</v>
      </c>
    </row>
    <row r="2016" customFormat="false" ht="12.75" hidden="false" customHeight="true" outlineLevel="0" collapsed="false">
      <c r="A2016" s="16" t="n">
        <f aca="false">Report!C4184</f>
        <v>46308</v>
      </c>
      <c r="B2016" s="1" t="str">
        <f aca="false">Report!E4184</f>
        <v>FENNIX BRASIL DISTRIBUIDORA DE PRODUTOS</v>
      </c>
      <c r="C2016" s="17" t="n">
        <f aca="false">Report!U4184</f>
        <v>187.59</v>
      </c>
      <c r="D2016" s="1" t="str">
        <f aca="false">Report!X4184</f>
        <v>NF 323508 1/3 - ALICIA</v>
      </c>
    </row>
    <row r="2017" customFormat="false" ht="12.75" hidden="false" customHeight="true" outlineLevel="0" collapsed="false">
      <c r="A2017" s="16" t="n">
        <f aca="false">Report!C4185</f>
        <v>46308</v>
      </c>
      <c r="B2017" s="1" t="str">
        <f aca="false">Report!E4185</f>
        <v>FRIOTRANS COMERCIO E TRANSPORTES DE CARGAS LTDA</v>
      </c>
      <c r="C2017" s="17" t="n">
        <f aca="false">Report!U4185</f>
        <v>1903.04</v>
      </c>
      <c r="D2017" s="1" t="str">
        <f aca="false">Report!X4185</f>
        <v>NF 39934 1/1 - ALICIA</v>
      </c>
    </row>
    <row r="2018" customFormat="false" ht="12.75" hidden="false" customHeight="true" outlineLevel="0" collapsed="false">
      <c r="A2018" s="16" t="n">
        <f aca="false">Report!C4186</f>
        <v>46308</v>
      </c>
      <c r="B2018" s="1" t="str">
        <f aca="false">Report!E4186</f>
        <v>OCIDENTAL COMERCIO DE FRIOS LTDA</v>
      </c>
      <c r="C2018" s="17" t="n">
        <f aca="false">Report!U4186</f>
        <v>490.59</v>
      </c>
      <c r="D2018" s="1" t="str">
        <f aca="false">Report!X4186</f>
        <v>NF 1275602 1/3 - ALICIA</v>
      </c>
    </row>
    <row r="2019" customFormat="false" ht="12.75" hidden="false" customHeight="true" outlineLevel="0" collapsed="false">
      <c r="A2019" s="16" t="n">
        <f aca="false">Report!C4187</f>
        <v>46309</v>
      </c>
      <c r="B2019" s="1" t="str">
        <f aca="false">Report!E4187</f>
        <v>ADRIANA DISTRIBUIDORA DE PRODUTOS ALIMEN</v>
      </c>
      <c r="C2019" s="17" t="n">
        <f aca="false">Report!U4187</f>
        <v>826.44</v>
      </c>
      <c r="D2019" s="1" t="str">
        <f aca="false">Report!X4187</f>
        <v>NF 899016 1/3 - ALICIA</v>
      </c>
    </row>
    <row r="2020" customFormat="false" ht="12.75" hidden="false" customHeight="true" outlineLevel="0" collapsed="false">
      <c r="A2020" s="16" t="n">
        <f aca="false">Report!C4188</f>
        <v>46309</v>
      </c>
      <c r="B2020" s="1" t="str">
        <f aca="false">Report!E4188</f>
        <v>COMERCIO DE FRIOS MANAUS LTDA</v>
      </c>
      <c r="C2020" s="17" t="n">
        <f aca="false">Report!U4188</f>
        <v>3461.75</v>
      </c>
      <c r="D2020" s="1" t="str">
        <f aca="false">Report!X4188</f>
        <v>NF 177204 1/1 - ALICIA</v>
      </c>
    </row>
    <row r="2021" customFormat="false" ht="12.75" hidden="false" customHeight="true" outlineLevel="0" collapsed="false">
      <c r="A2021" s="16" t="n">
        <f aca="false">Report!C4189</f>
        <v>46309</v>
      </c>
      <c r="B2021" s="1" t="str">
        <f aca="false">Report!E4189</f>
        <v>EDMARA COMERCIO DE HIGIENE PESSOAL LTDA</v>
      </c>
      <c r="C2021" s="17" t="n">
        <f aca="false">Report!U4189</f>
        <v>299.02</v>
      </c>
      <c r="D2021" s="1" t="str">
        <f aca="false">Report!X4189</f>
        <v>NF 9093 1/1 - ALICIA</v>
      </c>
    </row>
    <row r="2022" customFormat="false" ht="12.75" hidden="false" customHeight="true" outlineLevel="0" collapsed="false">
      <c r="A2022" s="16" t="n">
        <f aca="false">Report!C4190</f>
        <v>46309</v>
      </c>
      <c r="B2022" s="1" t="str">
        <f aca="false">Report!E4190</f>
        <v>OESA COMERCIO E REPRESENTACOES S/A</v>
      </c>
      <c r="C2022" s="17" t="n">
        <f aca="false">Report!U4190</f>
        <v>886</v>
      </c>
      <c r="D2022" s="1" t="str">
        <f aca="false">Report!X4190</f>
        <v>NF 460923 2/3 - ALICIA</v>
      </c>
    </row>
    <row r="2023" customFormat="false" ht="12.75" hidden="false" customHeight="true" outlineLevel="0" collapsed="false">
      <c r="A2023" s="16" t="n">
        <f aca="false">Report!C4191</f>
        <v>46309</v>
      </c>
      <c r="B2023" s="1" t="str">
        <f aca="false">Report!E4191</f>
        <v>ORIENTE COM. ATACADISTA E REPRES. LTDA</v>
      </c>
      <c r="C2023" s="17" t="n">
        <f aca="false">Report!U4191</f>
        <v>1313</v>
      </c>
      <c r="D2023" s="1" t="str">
        <f aca="false">Report!X4191</f>
        <v>NF 4801 2/2 - ALICIA</v>
      </c>
    </row>
    <row r="2024" customFormat="false" ht="12.75" hidden="false" customHeight="true" outlineLevel="0" collapsed="false">
      <c r="A2024" s="16" t="n">
        <f aca="false">Report!C4192</f>
        <v>46310</v>
      </c>
      <c r="B2024" s="1" t="str">
        <f aca="false">Report!E4192</f>
        <v>AGM COMERCIO E DISTRIBUIDORA DE MATERIAS DE PERFUMARIA E LIMPEZA LTDA</v>
      </c>
      <c r="C2024" s="17" t="n">
        <f aca="false">Report!U4192</f>
        <v>421.73</v>
      </c>
      <c r="D2024" s="1" t="str">
        <f aca="false">Report!X4192</f>
        <v>NF 165221 3/3 - ALICIA</v>
      </c>
    </row>
    <row r="2025" customFormat="false" ht="12.75" hidden="false" customHeight="true" outlineLevel="0" collapsed="false">
      <c r="A2025" s="16" t="n">
        <f aca="false">Report!C4193</f>
        <v>46310</v>
      </c>
      <c r="B2025" s="1" t="str">
        <f aca="false">Report!E4193</f>
        <v>BF COMERCIO DE ALIMENTOS REPRESENTACAO L</v>
      </c>
      <c r="C2025" s="17" t="n">
        <f aca="false">Report!U4193</f>
        <v>419.47</v>
      </c>
      <c r="D2025" s="1" t="str">
        <f aca="false">Report!X4193</f>
        <v>NF 21460 2/2 -ALICIA</v>
      </c>
    </row>
    <row r="2026" customFormat="false" ht="12.75" hidden="false" customHeight="true" outlineLevel="0" collapsed="false">
      <c r="A2026" s="16" t="n">
        <f aca="false">Report!C4195</f>
        <v>46310</v>
      </c>
      <c r="B2026" s="1" t="str">
        <f aca="false">Report!E4195</f>
        <v>FENNIX BRASIL DISTRIBUIDORA DE PRODUTOS</v>
      </c>
      <c r="C2026" s="17" t="n">
        <f aca="false">Report!U4195</f>
        <v>881</v>
      </c>
      <c r="D2026" s="1" t="str">
        <f aca="false">Report!X4195</f>
        <v>NF 400177 3/3 - ALICIA</v>
      </c>
    </row>
    <row r="2027" customFormat="false" ht="12.75" hidden="false" customHeight="true" outlineLevel="0" collapsed="false">
      <c r="A2027" s="16" t="n">
        <f aca="false">Report!C4196</f>
        <v>46310</v>
      </c>
      <c r="B2027" s="1" t="str">
        <f aca="false">Report!E4196</f>
        <v>NATUPURE DA AMAZONIA</v>
      </c>
      <c r="C2027" s="17" t="n">
        <f aca="false">Report!U4196</f>
        <v>522.84</v>
      </c>
      <c r="D2027" s="1" t="str">
        <f aca="false">Report!X4196</f>
        <v>NF 5351 1/1 - ALICIA</v>
      </c>
    </row>
    <row r="2028" customFormat="false" ht="12.75" hidden="false" customHeight="true" outlineLevel="0" collapsed="false">
      <c r="A2028" s="16" t="n">
        <f aca="false">Report!C4197</f>
        <v>46310</v>
      </c>
      <c r="B2028" s="1" t="str">
        <f aca="false">Report!E4197</f>
        <v>NSB COMERCIO ATACADISTA E VAREJISTA DE P</v>
      </c>
      <c r="C2028" s="17" t="n">
        <f aca="false">Report!U4197</f>
        <v>566.93</v>
      </c>
      <c r="D2028" s="1" t="str">
        <f aca="false">Report!X4197</f>
        <v>NF 8215 4/4 - ALICIA</v>
      </c>
    </row>
    <row r="2029" customFormat="false" ht="12.75" hidden="false" customHeight="true" outlineLevel="0" collapsed="false">
      <c r="A2029" s="16" t="n">
        <f aca="false">Report!C4198</f>
        <v>46310</v>
      </c>
      <c r="B2029" s="1" t="str">
        <f aca="false">Report!E4198</f>
        <v>OESA COMERCIO E REPRESENTACOES S/A</v>
      </c>
      <c r="C2029" s="17" t="n">
        <f aca="false">Report!U4198</f>
        <v>800.88</v>
      </c>
      <c r="D2029" s="1" t="str">
        <f aca="false">Report!X4198</f>
        <v>NF 454782 3/3 - ALICIA</v>
      </c>
    </row>
    <row r="2030" customFormat="false" ht="12.75" hidden="false" customHeight="true" outlineLevel="0" collapsed="false">
      <c r="A2030" s="16" t="n">
        <f aca="false">Report!C4200</f>
        <v>46310</v>
      </c>
      <c r="B2030" s="1" t="str">
        <f aca="false">Report!E4200</f>
        <v>SOUZA CRUZ LTDA.</v>
      </c>
      <c r="C2030" s="17" t="n">
        <f aca="false">Report!U4200</f>
        <v>2540.71</v>
      </c>
      <c r="D2030" s="1" t="str">
        <f aca="false">Report!X4200</f>
        <v>NF 575726 2/2 - ALICIA</v>
      </c>
    </row>
    <row r="2031" customFormat="false" ht="12.75" hidden="false" customHeight="true" outlineLevel="0" collapsed="false">
      <c r="A2031" s="16" t="n">
        <f aca="false">Report!C4202</f>
        <v>46311</v>
      </c>
      <c r="B2031" s="1" t="str">
        <f aca="false">Report!E4202</f>
        <v>COMERCIO DE FRIOS MANAUS LTDA</v>
      </c>
      <c r="C2031" s="17" t="n">
        <f aca="false">Report!U4202</f>
        <v>4803.5</v>
      </c>
      <c r="D2031" s="1" t="str">
        <f aca="false">Report!X4202</f>
        <v>NF 177331 1/1 - ALICIA</v>
      </c>
    </row>
    <row r="2032" customFormat="false" ht="12.75" hidden="false" customHeight="true" outlineLevel="0" collapsed="false">
      <c r="A2032" s="16" t="n">
        <f aca="false">Report!C4203</f>
        <v>46311</v>
      </c>
      <c r="B2032" s="1" t="str">
        <f aca="false">Report!E4203</f>
        <v>DISTRIBUIDORA LOPES LTDA</v>
      </c>
      <c r="C2032" s="17" t="n">
        <f aca="false">Report!U4203</f>
        <v>607.76</v>
      </c>
      <c r="D2032" s="1" t="str">
        <f aca="false">Report!X4203</f>
        <v>NF 1741464 1/3 - ALICIA</v>
      </c>
    </row>
    <row r="2033" customFormat="false" ht="12.75" hidden="false" customHeight="true" outlineLevel="0" collapsed="false">
      <c r="A2033" s="16" t="n">
        <f aca="false">Report!C4204</f>
        <v>46311</v>
      </c>
      <c r="B2033" s="1" t="str">
        <f aca="false">Report!E4204</f>
        <v>DURAES DISTRIBUIDORA DE ESTIVAS LTDA</v>
      </c>
      <c r="C2033" s="17" t="n">
        <f aca="false">Report!U4204</f>
        <v>604.07</v>
      </c>
      <c r="D2033" s="1" t="str">
        <f aca="false">Report!X4204</f>
        <v>NF 659528 3/3 - ALICIA</v>
      </c>
    </row>
    <row r="2034" customFormat="false" ht="12.75" hidden="false" customHeight="true" outlineLevel="0" collapsed="false">
      <c r="A2034" s="16" t="n">
        <f aca="false">Report!C4205</f>
        <v>46311</v>
      </c>
      <c r="B2034" s="1" t="str">
        <f aca="false">Report!E4205</f>
        <v>J G COMERCIO DE PRODUTOS ALIMENTICIOS LTDA</v>
      </c>
      <c r="C2034" s="17" t="n">
        <f aca="false">Report!U4205</f>
        <v>637.46</v>
      </c>
      <c r="D2034" s="1" t="str">
        <f aca="false">Report!X4205</f>
        <v>NF 405931 1/2 - ALICIA</v>
      </c>
    </row>
    <row r="2035" customFormat="false" ht="12.75" hidden="false" customHeight="true" outlineLevel="0" collapsed="false">
      <c r="A2035" s="16" t="n">
        <f aca="false">Report!C4206</f>
        <v>46311</v>
      </c>
      <c r="B2035" s="1" t="str">
        <f aca="false">Report!E4206</f>
        <v>L S M COMERCIO DE ALIMENTOS E NAVEGACAO</v>
      </c>
      <c r="C2035" s="17" t="n">
        <f aca="false">Report!U4206</f>
        <v>626.76</v>
      </c>
      <c r="D2035" s="1" t="str">
        <f aca="false">Report!X4206</f>
        <v>NF 314478 3/3 - ALICIA</v>
      </c>
    </row>
    <row r="2036" customFormat="false" ht="12.75" hidden="false" customHeight="true" outlineLevel="0" collapsed="false">
      <c r="A2036" s="16" t="n">
        <f aca="false">Report!C4207</f>
        <v>46311</v>
      </c>
      <c r="B2036" s="1" t="str">
        <f aca="false">Report!E4207</f>
        <v>PIARARA COMERCIO, IMPORTACAO E EXPORTACAO LTDA</v>
      </c>
      <c r="C2036" s="17" t="n">
        <f aca="false">Report!U4207</f>
        <v>943.79</v>
      </c>
      <c r="D2036" s="1" t="str">
        <f aca="false">Report!X4207</f>
        <v>NF 196632 2/3 - ALICIA</v>
      </c>
    </row>
    <row r="2037" customFormat="false" ht="12.75" hidden="false" customHeight="true" outlineLevel="0" collapsed="false">
      <c r="A2037" s="16" t="n">
        <f aca="false">Report!C4208</f>
        <v>46311</v>
      </c>
      <c r="B2037" s="1" t="str">
        <f aca="false">Report!E4208</f>
        <v>RISADINHA LTDA</v>
      </c>
      <c r="C2037" s="17" t="n">
        <f aca="false">Report!U4208</f>
        <v>650.07</v>
      </c>
      <c r="D2037" s="1" t="str">
        <f aca="false">Report!X4208</f>
        <v>NF 674664 2/4 - ALICIA</v>
      </c>
    </row>
    <row r="2038" customFormat="false" ht="12.75" hidden="false" customHeight="true" outlineLevel="0" collapsed="false">
      <c r="A2038" s="16" t="n">
        <f aca="false">Report!C4209</f>
        <v>46311</v>
      </c>
      <c r="B2038" s="1" t="str">
        <f aca="false">Report!E4209</f>
        <v>VIA CERTA IMPORTACAO E DISTRIBUICAO DE A</v>
      </c>
      <c r="C2038" s="17" t="n">
        <f aca="false">Report!U4209</f>
        <v>534.24</v>
      </c>
      <c r="D2038" s="1" t="str">
        <f aca="false">Report!X4209</f>
        <v>NF 56986 1/1 - ALICIA</v>
      </c>
    </row>
    <row r="2039" customFormat="false" ht="12.75" hidden="false" customHeight="true" outlineLevel="0" collapsed="false">
      <c r="A2039" s="16" t="n">
        <f aca="false">Report!C4211</f>
        <v>46312</v>
      </c>
      <c r="B2039" s="1" t="str">
        <f aca="false">Report!E4211</f>
        <v>BRAGA TABACARIA EIRELI ME</v>
      </c>
      <c r="C2039" s="17" t="n">
        <f aca="false">Report!U4211</f>
        <v>906.94</v>
      </c>
      <c r="D2039" s="1" t="str">
        <f aca="false">Report!X4211</f>
        <v>NF20781 3/3 - ALICIA</v>
      </c>
    </row>
    <row r="2040" customFormat="false" ht="12.75" hidden="false" customHeight="true" outlineLevel="0" collapsed="false">
      <c r="A2040" s="16" t="n">
        <f aca="false">Report!C4212</f>
        <v>46312</v>
      </c>
      <c r="B2040" s="1" t="str">
        <f aca="false">Report!E4212</f>
        <v>BRAGA TABACARIA EIRELI ME</v>
      </c>
      <c r="C2040" s="17" t="n">
        <f aca="false">Report!U4212</f>
        <v>885.19</v>
      </c>
      <c r="D2040" s="1" t="str">
        <f aca="false">Report!X4212</f>
        <v>NF 20930 2/3- ALICIA</v>
      </c>
    </row>
    <row r="2041" customFormat="false" ht="12.75" hidden="false" customHeight="true" outlineLevel="0" collapsed="false">
      <c r="A2041" s="16" t="n">
        <f aca="false">Report!C4218</f>
        <v>46313</v>
      </c>
      <c r="B2041" s="1" t="str">
        <f aca="false">Report!E4218</f>
        <v>BRF S A</v>
      </c>
      <c r="C2041" s="17" t="n">
        <f aca="false">Report!U4218</f>
        <v>1424.06</v>
      </c>
      <c r="D2041" s="1" t="str">
        <f aca="false">Report!X4218</f>
        <v>NF 1363220 3/3 - ALICIA</v>
      </c>
    </row>
    <row r="2042" customFormat="false" ht="12.75" hidden="false" customHeight="true" outlineLevel="0" collapsed="false">
      <c r="A2042" s="16" t="n">
        <f aca="false">Report!C4222</f>
        <v>46314</v>
      </c>
      <c r="B2042" s="1" t="str">
        <f aca="false">Report!E4222</f>
        <v>BRASIL NORTE BEBIDAS S/A</v>
      </c>
      <c r="C2042" s="17" t="n">
        <f aca="false">Report!U4222</f>
        <v>86.37</v>
      </c>
      <c r="D2042" s="1" t="str">
        <f aca="false">Report!X4222</f>
        <v>NF 1297225 1/1 - ALICIA</v>
      </c>
    </row>
    <row r="2043" customFormat="false" ht="12.75" hidden="false" customHeight="true" outlineLevel="0" collapsed="false">
      <c r="A2043" s="16" t="n">
        <f aca="false">Report!C4223</f>
        <v>46314</v>
      </c>
      <c r="B2043" s="1" t="str">
        <f aca="false">Report!E4223</f>
        <v>BRF S A</v>
      </c>
      <c r="C2043" s="17" t="n">
        <f aca="false">Report!U4223</f>
        <v>336.82</v>
      </c>
      <c r="D2043" s="1" t="str">
        <f aca="false">Report!X4223</f>
        <v>NF 1636655 3/3 - ALICIA</v>
      </c>
    </row>
    <row r="2044" customFormat="false" ht="12.75" hidden="false" customHeight="true" outlineLevel="0" collapsed="false">
      <c r="A2044" s="16" t="n">
        <f aca="false">Report!C4224</f>
        <v>46314</v>
      </c>
      <c r="B2044" s="1" t="str">
        <f aca="false">Report!E4224</f>
        <v>MARE DISTRIBUIDORA DE BEBIDAS E DE PRODUTOS ALIMENTICIOS LTDA</v>
      </c>
      <c r="C2044" s="17" t="n">
        <f aca="false">Report!U4224</f>
        <v>330.6</v>
      </c>
      <c r="D2044" s="1" t="str">
        <f aca="false">Report!X4224</f>
        <v>NF 1462808 2/2 - ALICIA</v>
      </c>
    </row>
    <row r="2045" customFormat="false" ht="12.75" hidden="false" customHeight="true" outlineLevel="0" collapsed="false">
      <c r="A2045" s="16" t="n">
        <f aca="false">Report!C4225</f>
        <v>46314</v>
      </c>
      <c r="B2045" s="1" t="str">
        <f aca="false">Report!E4225</f>
        <v>MARE DISTRIBUIDORA DE BEBIDAS E DE PRODUTOS ALIMENTICIOS LTDA</v>
      </c>
      <c r="C2045" s="17" t="n">
        <f aca="false">Report!U4225</f>
        <v>669.5</v>
      </c>
      <c r="D2045" s="1" t="str">
        <f aca="false">Report!X4225</f>
        <v>NF1462116 2/2 - ALICIA</v>
      </c>
    </row>
    <row r="2046" customFormat="false" ht="12.75" hidden="false" customHeight="true" outlineLevel="0" collapsed="false">
      <c r="A2046" s="16" t="n">
        <f aca="false">Report!C4226</f>
        <v>46314</v>
      </c>
      <c r="B2046" s="1" t="str">
        <f aca="false">Report!E4226</f>
        <v>MARTINS COM SERV DISTR SA</v>
      </c>
      <c r="C2046" s="17" t="n">
        <f aca="false">Report!U4226</f>
        <v>1217.92</v>
      </c>
      <c r="D2046" s="1" t="str">
        <f aca="false">Report!X4226</f>
        <v>NF 1801845 / 1801846 - BOLETO REF  A 2 NOTAS 2/3 - ALICIA</v>
      </c>
    </row>
    <row r="2047" customFormat="false" ht="12.75" hidden="false" customHeight="true" outlineLevel="0" collapsed="false">
      <c r="A2047" s="16" t="n">
        <f aca="false">Report!C4228</f>
        <v>46315</v>
      </c>
      <c r="B2047" s="1" t="str">
        <f aca="false">Report!E4228</f>
        <v>FENNIX BRASIL DISTRIBUIDORA DE PRODUTOS</v>
      </c>
      <c r="C2047" s="17" t="n">
        <f aca="false">Report!U4228</f>
        <v>187.59</v>
      </c>
      <c r="D2047" s="1" t="str">
        <f aca="false">Report!X4228</f>
        <v>NF 323508 2/3 - ALICIA</v>
      </c>
    </row>
    <row r="2048" customFormat="false" ht="12.75" hidden="false" customHeight="true" outlineLevel="0" collapsed="false">
      <c r="A2048" s="16" t="n">
        <f aca="false">Report!C4230</f>
        <v>46315</v>
      </c>
      <c r="B2048" s="1" t="str">
        <f aca="false">Report!E4230</f>
        <v>OCIDENTAL COMERCIO DE FRIOS LTDA</v>
      </c>
      <c r="C2048" s="17" t="n">
        <f aca="false">Report!U4230</f>
        <v>490.6</v>
      </c>
      <c r="D2048" s="1" t="str">
        <f aca="false">Report!X4230</f>
        <v>NF 1275602 2/3 - ALICIA</v>
      </c>
    </row>
    <row r="2049" customFormat="false" ht="12.75" hidden="false" customHeight="true" outlineLevel="0" collapsed="false">
      <c r="A2049" s="16" t="n">
        <f aca="false">Report!C4233</f>
        <v>46315</v>
      </c>
      <c r="B2049" s="1" t="str">
        <f aca="false">Report!E4233</f>
        <v>SB COMERCIO LTDA</v>
      </c>
      <c r="C2049" s="17" t="n">
        <f aca="false">Report!U4233</f>
        <v>412.26</v>
      </c>
      <c r="D2049" s="1" t="str">
        <f aca="false">Report!X4233</f>
        <v>NF1973261 1/3 - ALICIA</v>
      </c>
    </row>
    <row r="2050" customFormat="false" ht="12.75" hidden="false" customHeight="true" outlineLevel="0" collapsed="false">
      <c r="A2050" s="16" t="n">
        <f aca="false">Report!C4234</f>
        <v>46316</v>
      </c>
      <c r="B2050" s="1" t="str">
        <f aca="false">Report!E4234</f>
        <v>ADRIANA DISTRIBUIDORA DE PRODUTOS ALIMEN</v>
      </c>
      <c r="C2050" s="17" t="n">
        <f aca="false">Report!U4234</f>
        <v>826.43</v>
      </c>
      <c r="D2050" s="1" t="str">
        <f aca="false">Report!X4234</f>
        <v>NF 899016 2/3 - ALICIA</v>
      </c>
    </row>
    <row r="2051" customFormat="false" ht="12.75" hidden="false" customHeight="true" outlineLevel="0" collapsed="false">
      <c r="A2051" s="16" t="n">
        <f aca="false">Report!C4235</f>
        <v>46316</v>
      </c>
      <c r="B2051" s="1" t="str">
        <f aca="false">Report!E4235</f>
        <v>FUNNY PET DISTRIBUIDORA DE ALIMENTOS PAR</v>
      </c>
      <c r="C2051" s="17" t="n">
        <f aca="false">Report!U4235</f>
        <v>1104.84</v>
      </c>
      <c r="D2051" s="1" t="str">
        <f aca="false">Report!X4235</f>
        <v>NF 22445 1/3 - ALICIA</v>
      </c>
    </row>
    <row r="2052" customFormat="false" ht="12.75" hidden="false" customHeight="true" outlineLevel="0" collapsed="false">
      <c r="A2052" s="16" t="n">
        <f aca="false">Report!C4236</f>
        <v>46316</v>
      </c>
      <c r="B2052" s="1" t="str">
        <f aca="false">Report!E4236</f>
        <v>OESA COMERCIO E REPRESENTACOES S/A</v>
      </c>
      <c r="C2052" s="17" t="n">
        <f aca="false">Report!U4236</f>
        <v>886</v>
      </c>
      <c r="D2052" s="1" t="str">
        <f aca="false">Report!X4236</f>
        <v>NF 460923 3/3 - ALICIA</v>
      </c>
    </row>
    <row r="2053" customFormat="false" ht="12.75" hidden="false" customHeight="false" outlineLevel="0" collapsed="false">
      <c r="A2053" s="19" t="n">
        <f aca="false">Report!C4237</f>
        <v>46316</v>
      </c>
      <c r="B2053" s="1" t="str">
        <f aca="false">Report!E4237</f>
        <v>TOYA INDUSTRIA E COMERCIO LTDA.</v>
      </c>
      <c r="C2053" s="20" t="n">
        <f aca="false">Report!U4237</f>
        <v>910.49</v>
      </c>
      <c r="D2053" s="1" t="str">
        <f aca="false">Report!X4237</f>
        <v>NF 261370 1/1 - ALICIA</v>
      </c>
    </row>
    <row r="2054" customFormat="false" ht="12.75" hidden="false" customHeight="false" outlineLevel="0" collapsed="false">
      <c r="A2054" s="19" t="n">
        <f aca="false">Report!C4240</f>
        <v>46317</v>
      </c>
      <c r="B2054" s="1" t="str">
        <f aca="false">Report!E4240</f>
        <v>J G COMERCIO DE PRODUTOS ALIMENTICIOS LTDA</v>
      </c>
      <c r="C2054" s="20" t="n">
        <f aca="false">Report!U4240</f>
        <v>637.46</v>
      </c>
      <c r="D2054" s="1" t="str">
        <f aca="false">Report!X4240</f>
        <v>NF 405931 2/2 - ALICIA</v>
      </c>
    </row>
    <row r="2055" customFormat="false" ht="12.75" hidden="false" customHeight="false" outlineLevel="0" collapsed="false">
      <c r="A2055" s="19" t="n">
        <f aca="false">Report!C4241</f>
        <v>46317</v>
      </c>
      <c r="B2055" s="1" t="str">
        <f aca="false">Report!E4241</f>
        <v>MARTINS COM SERV DISTR SA</v>
      </c>
      <c r="C2055" s="20" t="n">
        <f aca="false">Report!U4241</f>
        <v>304.54</v>
      </c>
      <c r="D2055" s="1" t="str">
        <f aca="false">Report!X4241</f>
        <v>NF 2692 1/1 - ALICIA</v>
      </c>
    </row>
    <row r="2056" customFormat="false" ht="12.75" hidden="false" customHeight="false" outlineLevel="0" collapsed="false">
      <c r="A2056" s="19" t="n">
        <f aca="false">Report!C4244</f>
        <v>46318</v>
      </c>
      <c r="B2056" s="1" t="str">
        <f aca="false">Report!E4244</f>
        <v>DISTRIBUIDORA LOPES LTDA</v>
      </c>
      <c r="C2056" s="20" t="n">
        <f aca="false">Report!U4244</f>
        <v>607.76</v>
      </c>
      <c r="D2056" s="1" t="str">
        <f aca="false">Report!X4244</f>
        <v>NF 1741464 2/3 - ALICIA</v>
      </c>
    </row>
    <row r="2057" customFormat="false" ht="12.75" hidden="false" customHeight="false" outlineLevel="0" collapsed="false">
      <c r="A2057" s="19" t="n">
        <f aca="false">Report!C4245</f>
        <v>46318</v>
      </c>
      <c r="B2057" s="1" t="str">
        <f aca="false">Report!E4245</f>
        <v>PIARARA COMERCIO, IMPORTACAO E EXPORTACAO LTDA</v>
      </c>
      <c r="C2057" s="20" t="n">
        <f aca="false">Report!U4245</f>
        <v>943.79</v>
      </c>
      <c r="D2057" s="1" t="str">
        <f aca="false">Report!X4245</f>
        <v>NF 196632 3/3 - ALICIA</v>
      </c>
    </row>
    <row r="2058" customFormat="false" ht="12.75" hidden="false" customHeight="false" outlineLevel="0" collapsed="false">
      <c r="A2058" s="19" t="n">
        <f aca="false">Report!C4246</f>
        <v>46318</v>
      </c>
      <c r="B2058" s="1" t="str">
        <f aca="false">Report!E4246</f>
        <v>RISADINHA LTDA</v>
      </c>
      <c r="C2058" s="20" t="n">
        <f aca="false">Report!U4246</f>
        <v>650.07</v>
      </c>
      <c r="D2058" s="1" t="str">
        <f aca="false">Report!X4246</f>
        <v>NF 674664 3/4 - ALICIA</v>
      </c>
    </row>
    <row r="2059" customFormat="false" ht="12.75" hidden="false" customHeight="false" outlineLevel="0" collapsed="false">
      <c r="A2059" s="19" t="n">
        <f aca="false">Report!C4247</f>
        <v>46319</v>
      </c>
      <c r="B2059" s="1" t="str">
        <f aca="false">Report!E4247</f>
        <v>BRAGA TABACARIA EIRELI ME</v>
      </c>
      <c r="C2059" s="20" t="n">
        <f aca="false">Report!U4247</f>
        <v>885.18</v>
      </c>
      <c r="D2059" s="1" t="str">
        <f aca="false">Report!X4247</f>
        <v>NF 20930 3/3- ALICIA</v>
      </c>
    </row>
    <row r="2060" customFormat="false" ht="12.75" hidden="false" customHeight="false" outlineLevel="0" collapsed="false">
      <c r="A2060" s="19" t="n">
        <f aca="false">Report!C4248</f>
        <v>46320</v>
      </c>
      <c r="B2060" s="1" t="str">
        <f aca="false">Report!E4248</f>
        <v>A. CORREA JUNIOR</v>
      </c>
      <c r="C2060" s="20" t="n">
        <f aca="false">Report!U4248</f>
        <v>1615.17</v>
      </c>
      <c r="D2060" s="1" t="str">
        <f aca="false">Report!X4248</f>
        <v>NF 1887 COMPRAS ELETRONICOS - ALICIA</v>
      </c>
    </row>
    <row r="2061" customFormat="false" ht="12.75" hidden="false" customHeight="false" outlineLevel="0" collapsed="false">
      <c r="A2061" s="19" t="n">
        <f aca="false">Report!C4249</f>
        <v>46320</v>
      </c>
      <c r="B2061" s="1" t="str">
        <f aca="false">Report!E4249</f>
        <v>A. CORREA JUNIOR</v>
      </c>
      <c r="C2061" s="20" t="n">
        <f aca="false">Report!U4249</f>
        <v>1009.5</v>
      </c>
      <c r="D2061" s="1" t="str">
        <f aca="false">Report!X4249</f>
        <v>NF 1987 1/2 - COMPRAS ELETRONICOS - ALICIA</v>
      </c>
    </row>
    <row r="2062" customFormat="false" ht="12.75" hidden="false" customHeight="false" outlineLevel="0" collapsed="false">
      <c r="A2062" s="19" t="n">
        <f aca="false">Report!C4251</f>
        <v>46320</v>
      </c>
      <c r="B2062" s="1" t="str">
        <f aca="false">Report!E4251</f>
        <v>C.B.D DO NASCIMENTO LTDA</v>
      </c>
      <c r="C2062" s="20" t="n">
        <f aca="false">Report!U4251</f>
        <v>387.66</v>
      </c>
      <c r="D2062" s="1" t="str">
        <f aca="false">Report!X4251</f>
        <v>NF 1340 1/6 - COMPRAS BRINQUEDO - ALICIA</v>
      </c>
    </row>
    <row r="2063" customFormat="false" ht="12.75" hidden="false" customHeight="false" outlineLevel="0" collapsed="false">
      <c r="A2063" s="19" t="n">
        <f aca="false">Report!C4253</f>
        <v>46320</v>
      </c>
      <c r="B2063" s="1" t="str">
        <f aca="false">Report!E4253</f>
        <v>JHOEL APAESTEGUI VARGAS</v>
      </c>
      <c r="C2063" s="20" t="n">
        <f aca="false">Report!U4253</f>
        <v>355.63</v>
      </c>
      <c r="D2063" s="1" t="str">
        <f aca="false">Report!X4253</f>
        <v>NF 53 1/3 - COMPRAS BRINQUEDOS - ALICIA</v>
      </c>
    </row>
    <row r="2064" customFormat="false" ht="12.75" hidden="false" customHeight="false" outlineLevel="0" collapsed="false">
      <c r="A2064" s="19" t="n">
        <f aca="false">Report!C4254</f>
        <v>46321</v>
      </c>
      <c r="B2064" s="1" t="str">
        <f aca="false">Report!E4254</f>
        <v>MARTINS COM SERV DISTR SA</v>
      </c>
      <c r="C2064" s="20" t="n">
        <f aca="false">Report!U4254</f>
        <v>1217.92</v>
      </c>
      <c r="D2064" s="1" t="str">
        <f aca="false">Report!X4254</f>
        <v>NF 1801845 / 1801846 - BOLETO REF  A 2 NOTAS 3/3 - ALICIA</v>
      </c>
    </row>
    <row r="2065" customFormat="false" ht="12.75" hidden="false" customHeight="false" outlineLevel="0" collapsed="false">
      <c r="A2065" s="19" t="n">
        <f aca="false">Report!C4255</f>
        <v>46322</v>
      </c>
      <c r="B2065" s="1" t="str">
        <f aca="false">Report!E4255</f>
        <v>FENNIX BRASIL DISTRIBUIDORA DE PRODUTOS</v>
      </c>
      <c r="C2065" s="20" t="n">
        <f aca="false">Report!U4255</f>
        <v>187.59</v>
      </c>
      <c r="D2065" s="1" t="str">
        <f aca="false">Report!X4255</f>
        <v>NF 323508 3/3 - ALICIA</v>
      </c>
    </row>
    <row r="2066" customFormat="false" ht="12.75" hidden="false" customHeight="false" outlineLevel="0" collapsed="false">
      <c r="A2066" s="19" t="n">
        <f aca="false">Report!C4256</f>
        <v>46322</v>
      </c>
      <c r="B2066" s="1" t="str">
        <f aca="false">Report!E4256</f>
        <v>OCIDENTAL COMERCIO DE FRIOS LTDA</v>
      </c>
      <c r="C2066" s="20" t="n">
        <f aca="false">Report!U4256</f>
        <v>490.6</v>
      </c>
      <c r="D2066" s="1" t="str">
        <f aca="false">Report!X4256</f>
        <v>NF 1275602 3/3 - ALICIA</v>
      </c>
    </row>
    <row r="2067" customFormat="false" ht="12.75" hidden="false" customHeight="false" outlineLevel="0" collapsed="false">
      <c r="A2067" s="19" t="n">
        <f aca="false">Report!C4257</f>
        <v>46322</v>
      </c>
      <c r="B2067" s="1" t="str">
        <f aca="false">Report!E4257</f>
        <v>SB COMERCIO LTDA</v>
      </c>
      <c r="C2067" s="20" t="n">
        <f aca="false">Report!U4257</f>
        <v>412.26</v>
      </c>
      <c r="D2067" s="1" t="str">
        <f aca="false">Report!X4257</f>
        <v>NF1973261 2/3 - ALICIA</v>
      </c>
    </row>
    <row r="2068" customFormat="false" ht="12.75" hidden="false" customHeight="false" outlineLevel="0" collapsed="false">
      <c r="A2068" s="19" t="n">
        <f aca="false">Report!C4258</f>
        <v>46323</v>
      </c>
      <c r="B2068" s="1" t="str">
        <f aca="false">Report!E4258</f>
        <v>ADRIANA DISTRIBUIDORA DE PRODUTOS ALIMEN</v>
      </c>
      <c r="C2068" s="20" t="n">
        <f aca="false">Report!U4258</f>
        <v>826.43</v>
      </c>
      <c r="D2068" s="1" t="str">
        <f aca="false">Report!X4258</f>
        <v>NF 899016 3/3- ALICIA</v>
      </c>
    </row>
    <row r="2069" customFormat="false" ht="12.75" hidden="false" customHeight="false" outlineLevel="0" collapsed="false">
      <c r="A2069" s="19" t="n">
        <f aca="false">Report!C4260</f>
        <v>46325</v>
      </c>
      <c r="B2069" s="1" t="str">
        <f aca="false">Report!E4260</f>
        <v>DISTRIBUIDORA LOPES LTDA</v>
      </c>
      <c r="C2069" s="20" t="n">
        <f aca="false">Report!U4260</f>
        <v>607.76</v>
      </c>
      <c r="D2069" s="1" t="str">
        <f aca="false">Report!X4260</f>
        <v>NF 1741464 3/3 - ALICIA</v>
      </c>
    </row>
    <row r="2070" customFormat="false" ht="12.75" hidden="false" customHeight="false" outlineLevel="0" collapsed="false">
      <c r="A2070" s="19" t="n">
        <f aca="false">Report!C4261</f>
        <v>46325</v>
      </c>
      <c r="B2070" s="1" t="str">
        <f aca="false">Report!E4261</f>
        <v>GILBERTO SILVA NASCIMENTO</v>
      </c>
      <c r="C2070" s="20" t="n">
        <f aca="false">Report!U4261</f>
        <v>507</v>
      </c>
      <c r="D2070" s="1" t="str">
        <f aca="false">Report!X4261</f>
        <v>NF 899 1/1 - ALICIA</v>
      </c>
    </row>
    <row r="2071" customFormat="false" ht="12.75" hidden="false" customHeight="false" outlineLevel="0" collapsed="false">
      <c r="A2071" s="19" t="n">
        <f aca="false">Report!C4262</f>
        <v>46325</v>
      </c>
      <c r="B2071" s="1" t="str">
        <f aca="false">Report!E4262</f>
        <v>MARTINS COM SERV DISTR SA</v>
      </c>
      <c r="C2071" s="20" t="n">
        <f aca="false">Report!U4262</f>
        <v>496.26</v>
      </c>
      <c r="D2071" s="1" t="str">
        <f aca="false">Report!X4262</f>
        <v>NF 2707 1/1 - ALICIA</v>
      </c>
    </row>
    <row r="2072" customFormat="false" ht="12.75" hidden="false" customHeight="false" outlineLevel="0" collapsed="false">
      <c r="A2072" s="19" t="n">
        <f aca="false">Report!C4263</f>
        <v>46325</v>
      </c>
      <c r="B2072" s="1" t="str">
        <f aca="false">Report!E4263</f>
        <v>RISADINHA LTDA</v>
      </c>
      <c r="C2072" s="20" t="n">
        <f aca="false">Report!U4263</f>
        <v>650.07</v>
      </c>
      <c r="D2072" s="1" t="str">
        <f aca="false">Report!X4263</f>
        <v>NF 674664 4/4 - ALICIA</v>
      </c>
    </row>
    <row r="2073" customFormat="false" ht="12.75" hidden="false" customHeight="false" outlineLevel="0" collapsed="false">
      <c r="A2073" s="19" t="n">
        <f aca="false">Report!C4264</f>
        <v>46326</v>
      </c>
      <c r="B2073" s="1" t="str">
        <f aca="false">Report!E4264</f>
        <v>FUNNY PET DISTRIBUIDORA DE ALIMENTOS PAR</v>
      </c>
      <c r="C2073" s="20" t="n">
        <f aca="false">Report!U4264</f>
        <v>1104.83</v>
      </c>
      <c r="D2073" s="1" t="str">
        <f aca="false">Report!X4264</f>
        <v>NF 22445 2/3 - ALICIA</v>
      </c>
    </row>
    <row r="2074" customFormat="false" ht="12.75" hidden="false" customHeight="false" outlineLevel="0" collapsed="false">
      <c r="A2074" s="19" t="n">
        <f aca="false">Report!C4269</f>
        <v>46329</v>
      </c>
      <c r="B2074" s="1" t="str">
        <f aca="false">Report!E4269</f>
        <v>SB COMERCIO LTDA</v>
      </c>
      <c r="C2074" s="20" t="n">
        <f aca="false">Report!U4269</f>
        <v>412.39</v>
      </c>
      <c r="D2074" s="1" t="str">
        <f aca="false">Report!X4269</f>
        <v>NF1973261 3/3 - ALICIA</v>
      </c>
    </row>
    <row r="2075" customFormat="false" ht="12.75" hidden="false" customHeight="false" outlineLevel="0" collapsed="false">
      <c r="A2075" s="19" t="n">
        <f aca="false">Report!C4276</f>
        <v>46336</v>
      </c>
      <c r="B2075" s="1" t="str">
        <f aca="false">Report!E4276</f>
        <v>FUNNY PET DISTRIBUIDORA DE ALIMENTOS PAR</v>
      </c>
      <c r="C2075" s="20" t="n">
        <f aca="false">Report!U4276</f>
        <v>1104.83</v>
      </c>
      <c r="D2075" s="1" t="str">
        <f aca="false">Report!X4276</f>
        <v>NF 22445 3/3 - ALICIA</v>
      </c>
    </row>
    <row r="2076" customFormat="false" ht="12.75" hidden="false" customHeight="false" outlineLevel="0" collapsed="false">
      <c r="A2076" s="19" t="n">
        <f aca="false">Report!C4281</f>
        <v>46339</v>
      </c>
      <c r="B2076" s="1" t="str">
        <f aca="false">Report!E4281</f>
        <v>AMAZON MILK IND. E COMERCIO LTDA</v>
      </c>
      <c r="C2076" s="20" t="n">
        <f aca="false">Report!U4281</f>
        <v>1625.06</v>
      </c>
      <c r="D2076" s="1" t="str">
        <f aca="false">Report!X4281</f>
        <v>NF 207582 1/1 - ALICIA</v>
      </c>
    </row>
    <row r="2077" customFormat="false" ht="12.75" hidden="false" customHeight="false" outlineLevel="0" collapsed="false">
      <c r="A2077" s="19" t="n">
        <f aca="false">Report!C4288</f>
        <v>46344</v>
      </c>
      <c r="B2077" s="1" t="str">
        <f aca="false">Report!E4288</f>
        <v>MARTINS COM SERV DISTR SA</v>
      </c>
      <c r="C2077" s="20" t="n">
        <f aca="false">Report!U4288</f>
        <v>328.15</v>
      </c>
      <c r="D2077" s="1" t="str">
        <f aca="false">Report!X4288</f>
        <v>NF 2680 1/1 - ALICIA</v>
      </c>
    </row>
    <row r="2078" customFormat="false" ht="12.75" hidden="false" customHeight="false" outlineLevel="0" collapsed="false">
      <c r="A2078" s="19" t="n">
        <f aca="false">Report!C4297</f>
        <v>46351</v>
      </c>
      <c r="B2078" s="1" t="str">
        <f aca="false">Report!E4297</f>
        <v>A. CORREA JUNIOR</v>
      </c>
      <c r="C2078" s="20" t="n">
        <f aca="false">Report!U4297</f>
        <v>1009.5</v>
      </c>
      <c r="D2078" s="1" t="str">
        <f aca="false">Report!X4297</f>
        <v>NF 1987 2/2 - COMPRAS ELETRONICOS - ALICIA</v>
      </c>
    </row>
    <row r="2079" customFormat="false" ht="12.75" hidden="false" customHeight="false" outlineLevel="0" collapsed="false">
      <c r="A2079" s="19" t="n">
        <f aca="false">Report!C4299</f>
        <v>46351</v>
      </c>
      <c r="B2079" s="1" t="str">
        <f aca="false">Report!E4299</f>
        <v>C.B.D DO NASCIMENTO LTDA</v>
      </c>
      <c r="C2079" s="20" t="n">
        <f aca="false">Report!U4299</f>
        <v>387.66</v>
      </c>
      <c r="D2079" s="1" t="str">
        <f aca="false">Report!X4299</f>
        <v>NF 1340 2/6 - COMPRAS BRINQUEDO - ALICIA</v>
      </c>
    </row>
    <row r="2080" customFormat="false" ht="12.75" hidden="false" customHeight="false" outlineLevel="0" collapsed="false">
      <c r="A2080" s="19" t="n">
        <f aca="false">Report!C4300</f>
        <v>46351</v>
      </c>
      <c r="B2080" s="1" t="str">
        <f aca="false">Report!E4300</f>
        <v>JHOEL APAESTEGUI VARGAS</v>
      </c>
      <c r="C2080" s="20" t="n">
        <f aca="false">Report!U4300</f>
        <v>355.63</v>
      </c>
      <c r="D2080" s="1" t="str">
        <f aca="false">Report!X4300</f>
        <v>NF 53 2/3 - COMPRAS BRINQUEDOS - ALICIA</v>
      </c>
    </row>
    <row r="2081" customFormat="false" ht="12.75" hidden="false" customHeight="false" outlineLevel="0" collapsed="false">
      <c r="A2081" s="19" t="n">
        <f aca="false">Report!C4315</f>
        <v>46368</v>
      </c>
      <c r="B2081" s="1" t="str">
        <f aca="false">Report!E4315</f>
        <v>L S M COMERCIO DE ALIMENTOS E NAVEGACAO</v>
      </c>
      <c r="C2081" s="20" t="n">
        <f aca="false">Report!U4315</f>
        <v>934.34</v>
      </c>
      <c r="D2081" s="1" t="str">
        <f aca="false">Report!X4315</f>
        <v>NF285081/3/3/DEYSE</v>
      </c>
    </row>
    <row r="2082" customFormat="false" ht="12.75" hidden="false" customHeight="false" outlineLevel="0" collapsed="false">
      <c r="A2082" s="19" t="n">
        <f aca="false">Report!C4329</f>
        <v>46381</v>
      </c>
      <c r="B2082" s="1" t="str">
        <f aca="false">Report!E4329</f>
        <v>C.B.D DO NASCIMENTO LTDA</v>
      </c>
      <c r="C2082" s="20" t="n">
        <f aca="false">Report!U4329</f>
        <v>387.66</v>
      </c>
      <c r="D2082" s="1" t="str">
        <f aca="false">Report!X4329</f>
        <v>NF 1340 3/6 - COMPRAS BRINQUEDO - ALICIA</v>
      </c>
    </row>
    <row r="2083" customFormat="false" ht="12.75" hidden="false" customHeight="false" outlineLevel="0" collapsed="false">
      <c r="A2083" s="19" t="n">
        <f aca="false">Report!C4330</f>
        <v>46381</v>
      </c>
      <c r="B2083" s="1" t="str">
        <f aca="false">Report!E4330</f>
        <v>JHOEL APAESTEGUI VARGAS</v>
      </c>
      <c r="C2083" s="20" t="n">
        <f aca="false">Report!U4330</f>
        <v>355.63</v>
      </c>
      <c r="D2083" s="1" t="str">
        <f aca="false">Report!X4330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3381</v>
      </c>
      <c r="B1" s="23" t="s">
        <v>3382</v>
      </c>
      <c r="C1" s="23" t="s">
        <v>3383</v>
      </c>
      <c r="D1" s="23" t="s">
        <v>3384</v>
      </c>
    </row>
    <row r="2" customFormat="false" ht="12.75" hidden="false" customHeight="true" outlineLevel="0" collapsed="false">
      <c r="A2" s="24" t="s">
        <v>3385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3386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3387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3388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3389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3390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3391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3392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3393</v>
      </c>
      <c r="B10" s="17" t="n">
        <f aca="false">SUMIFS(Report!$U:$U,Report!$T:$T,"&lt;&gt;"&amp;"MERCADORIAS P/REVENDA",Report!$AA:$AA,"SIM",Report!$C:$C,"&gt;="&amp;DATE(2026,9,1),Report!$C:$C,"&lt;="&amp;DATE(2026,9,30))</f>
        <v>148691.67</v>
      </c>
      <c r="C10" s="17" t="n">
        <f aca="false">SUMIFS(Report!$U:$U,Report!$T:$T,"MERCADORIAS P/REVENDA",Report!$AA:$AA,"SIM",Report!$C:$C,"&gt;="&amp;DATE(2026,9,1),Report!$C:$C,"&lt;="&amp;DATE(2026,9,30))</f>
        <v>364445.88</v>
      </c>
      <c r="D10" s="17" t="n">
        <f aca="false">B10+C10</f>
        <v>513137.55</v>
      </c>
    </row>
    <row r="11" s="28" customFormat="true" ht="12.75" hidden="false" customHeight="true" outlineLevel="0" collapsed="false">
      <c r="A11" s="26" t="s">
        <v>3394</v>
      </c>
      <c r="B11" s="27" t="n">
        <f aca="false">SUMIFS(Report!$U:$U,Report!$T:$T,"&lt;&gt;"&amp;"MERCADORIAS P/REVENDA",Report!$AA:$AA,"SIM",Report!$C:$C,"&gt;="&amp;DATE(2026,10,1),Report!$C:$C,"&lt;="&amp;DATE(2026,10,31))</f>
        <v>62264.86</v>
      </c>
      <c r="C11" s="27" t="n">
        <f aca="false">SUMIFS(Report!$U:$U,Report!$T:$T,"MERCADORIAS P/REVENDA",Report!$AA:$AA,"SIM",Report!$C:$C,"&gt;="&amp;DATE(2026,10,1),Report!$C:$C,"&lt;="&amp;DATE(2026,10,31))</f>
        <v>177731.83</v>
      </c>
      <c r="D11" s="27" t="n">
        <f aca="false">B11+C11</f>
        <v>239996.69</v>
      </c>
    </row>
    <row r="12" customFormat="false" ht="12.75" hidden="false" customHeight="true" outlineLevel="0" collapsed="false">
      <c r="A12" s="24" t="s">
        <v>3395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5223.22</v>
      </c>
      <c r="D12" s="17" t="n">
        <f aca="false">B12+C12</f>
        <v>45696.28</v>
      </c>
    </row>
    <row r="13" customFormat="false" ht="12.75" hidden="false" customHeight="true" outlineLevel="0" collapsed="false">
      <c r="A13" s="24" t="s">
        <v>3396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40820.82</v>
      </c>
    </row>
    <row r="14" customFormat="false" ht="12.75" hidden="false" customHeight="true" outlineLevel="0" collapsed="false">
      <c r="A14" s="24" t="s">
        <v>3397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3398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3399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3400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3401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3402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3403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3404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3405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3406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3407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3408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3409</v>
      </c>
      <c r="B26" s="30" t="n">
        <f aca="false">SUM(B2:B25)</f>
        <v>762416.46</v>
      </c>
      <c r="C26" s="30" t="n">
        <f aca="false">SUM(C2:C25)</f>
        <v>1798430.58</v>
      </c>
      <c r="D26" s="30" t="n">
        <f aca="false">SUM(D2:D25)</f>
        <v>2560847.04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3410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3411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513137.55</v>
      </c>
      <c r="K3" s="17" t="n">
        <f aca="false">SUMIFS(Report!$U:$U,Report!$AA:$AA,"SIM",Report!$C:$C,"&gt;="&amp;DATE(2026,10,1),Report!$C:$C,"&lt;"&amp;DATE(2026,11,1))</f>
        <v>239996.69</v>
      </c>
      <c r="L3" s="17" t="n">
        <f aca="false">SUMIFS(Report!$U:$U,Report!$AA:$AA,"SIM",Report!$C:$C,"&gt;="&amp;DATE(2026,11,1),Report!$C:$C,"&lt;"&amp;DATE(2026,12,1))</f>
        <v>45696.28</v>
      </c>
      <c r="M3" s="17" t="n">
        <f aca="false">SUMIFS(Report!$U:$U,Report!$AA:$AA,"SIM",Report!$C:$C,"&gt;="&amp;DATE(2026,12,1),Report!$C:$C,"&lt;"&amp;DATE(2027,1,1))</f>
        <v>40820.82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2560847.04</v>
      </c>
      <c r="AB3" s="1" t="s">
        <v>538</v>
      </c>
      <c r="AC3" s="1" t="s">
        <v>3412</v>
      </c>
      <c r="AE3" s="1" t="s">
        <v>2113</v>
      </c>
    </row>
    <row r="4" customFormat="false" ht="12.75" hidden="false" customHeight="true" outlineLevel="0" collapsed="false">
      <c r="A4" s="1" t="s">
        <v>3413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3414</v>
      </c>
    </row>
    <row r="5" customFormat="false" ht="12.75" hidden="false" customHeight="true" outlineLevel="0" collapsed="false">
      <c r="A5" s="1" t="s">
        <v>3414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29945.67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357027.83</v>
      </c>
      <c r="AB5" s="1" t="s">
        <v>40</v>
      </c>
      <c r="AC5" s="1" t="s">
        <v>3414</v>
      </c>
    </row>
    <row r="6" customFormat="false" ht="12.75" hidden="false" customHeight="true" outlineLevel="0" collapsed="false">
      <c r="A6" s="1" t="s">
        <v>3415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3414</v>
      </c>
    </row>
    <row r="7" customFormat="false" ht="12.75" hidden="false" customHeight="true" outlineLevel="0" collapsed="false">
      <c r="A7" s="1" t="s">
        <v>3416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3414</v>
      </c>
    </row>
    <row r="8" customFormat="false" ht="12.75" hidden="false" customHeight="true" outlineLevel="0" collapsed="false">
      <c r="A8" s="1" t="s">
        <v>3417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364445.88</v>
      </c>
      <c r="K8" s="17" t="n">
        <f aca="false">SUMIFS(Report!$U:$U,Report!$Z:$Z,"Mercadoria",Report!$AA:$AA,"SIM",Report!$C:$C,"&gt;="&amp;DATE(2026,10,1),Report!$C:$C,"&lt;"&amp;DATE(2026,11,1))</f>
        <v>177731.83</v>
      </c>
      <c r="L8" s="17" t="n">
        <f aca="false">SUMIFS(Report!$U:$U,Report!$Z:$Z,"Mercadoria",Report!$AA:$AA,"SIM",Report!$C:$C,"&gt;="&amp;DATE(2026,11,1),Report!$C:$C,"&lt;"&amp;DATE(2026,12,1))</f>
        <v>5223.22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1798430.58</v>
      </c>
      <c r="AB8" s="1" t="s">
        <v>99</v>
      </c>
      <c r="AC8" s="1" t="s">
        <v>3412</v>
      </c>
    </row>
    <row r="9" customFormat="false" ht="12.75" hidden="false" customHeight="true" outlineLevel="0" collapsed="false">
      <c r="A9" s="1" t="s">
        <v>3418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3414</v>
      </c>
    </row>
    <row r="10" customFormat="false" ht="12.75" hidden="false" customHeight="true" outlineLevel="0" collapsed="false">
      <c r="A10" s="1" t="s">
        <v>3412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27751.36</v>
      </c>
      <c r="K10" s="17" t="n">
        <f aca="false">SUMIFS(Report!$U:$U,Report!$Z:$Z,"Salários",Report!$AA:$AA,"SIM",Report!$C:$C,"&gt;="&amp;DATE(2026,10,1),Report!$C:$C,"&lt;"&amp;DATE(2026,11,1))</f>
        <v>2242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129497.57</v>
      </c>
      <c r="AB10" s="1" t="s">
        <v>1430</v>
      </c>
      <c r="AC10" s="1" t="s">
        <v>3414</v>
      </c>
    </row>
    <row r="11" customFormat="false" ht="12.75" hidden="false" customHeight="true" outlineLevel="0" collapsed="false">
      <c r="A11" s="1" t="s">
        <v>3419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3414</v>
      </c>
    </row>
    <row r="12" customFormat="false" ht="12.75" hidden="false" customHeight="true" outlineLevel="0" collapsed="false">
      <c r="AB12" s="1" t="s">
        <v>414</v>
      </c>
      <c r="AC12" s="1" t="s">
        <v>3414</v>
      </c>
    </row>
    <row r="13" customFormat="false" ht="12.75" hidden="false" customHeight="true" outlineLevel="0" collapsed="false">
      <c r="A13" s="1" t="s">
        <v>3420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148691.67</v>
      </c>
      <c r="K13" s="17" t="n">
        <f aca="false">SUM(K4,K5,K6,K7,K9,K10)</f>
        <v>62264.86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762416.46</v>
      </c>
      <c r="AB13" s="1" t="s">
        <v>35</v>
      </c>
      <c r="AC13" s="1" t="s">
        <v>3413</v>
      </c>
    </row>
    <row r="14" customFormat="false" ht="12.75" hidden="false" customHeight="true" outlineLevel="0" collapsed="false">
      <c r="AB14" s="1" t="s">
        <v>1490</v>
      </c>
      <c r="AC14" s="1" t="s">
        <v>3414</v>
      </c>
    </row>
    <row r="15" customFormat="false" ht="12.75" hidden="false" customHeight="true" outlineLevel="0" collapsed="false">
      <c r="AB15" s="1" t="s">
        <v>1411</v>
      </c>
      <c r="AC15" s="1" t="s">
        <v>3414</v>
      </c>
    </row>
    <row r="16" customFormat="false" ht="12.75" hidden="false" customHeight="true" outlineLevel="0" collapsed="false">
      <c r="A16" s="1" t="s">
        <v>3421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3414</v>
      </c>
    </row>
    <row r="17" customFormat="false" ht="12.75" hidden="false" customHeight="true" outlineLevel="0" collapsed="false">
      <c r="A17" s="1" t="s">
        <v>3422</v>
      </c>
      <c r="AB17" s="1" t="s">
        <v>113</v>
      </c>
      <c r="AC17" s="1" t="s">
        <v>3414</v>
      </c>
    </row>
    <row r="18" customFormat="false" ht="12.75" hidden="false" customHeight="true" outlineLevel="0" collapsed="false">
      <c r="AB18" s="1" t="s">
        <v>285</v>
      </c>
      <c r="AC18" s="1" t="s">
        <v>3414</v>
      </c>
    </row>
    <row r="19" customFormat="false" ht="12.75" hidden="false" customHeight="true" outlineLevel="0" collapsed="false">
      <c r="AB19" s="1" t="s">
        <v>115</v>
      </c>
      <c r="AC19" s="1" t="s">
        <v>3412</v>
      </c>
    </row>
    <row r="20" customFormat="false" ht="12.75" hidden="false" customHeight="true" outlineLevel="0" collapsed="false">
      <c r="AB20" s="1" t="s">
        <v>137</v>
      </c>
      <c r="AC20" s="1" t="s">
        <v>3415</v>
      </c>
    </row>
    <row r="21" customFormat="false" ht="12.75" hidden="false" customHeight="true" outlineLevel="0" collapsed="false">
      <c r="AB21" s="1" t="s">
        <v>340</v>
      </c>
      <c r="AC21" s="1" t="s">
        <v>3415</v>
      </c>
    </row>
    <row r="22" customFormat="false" ht="12.75" hidden="false" customHeight="true" outlineLevel="0" collapsed="false">
      <c r="AB22" s="1" t="s">
        <v>54</v>
      </c>
      <c r="AC22" s="1" t="s">
        <v>3414</v>
      </c>
    </row>
    <row r="23" customFormat="false" ht="12.75" hidden="false" customHeight="true" outlineLevel="0" collapsed="false">
      <c r="AB23" s="1" t="s">
        <v>936</v>
      </c>
      <c r="AC23" s="1" t="s">
        <v>3412</v>
      </c>
    </row>
    <row r="24" customFormat="false" ht="12.75" hidden="false" customHeight="true" outlineLevel="0" collapsed="false">
      <c r="AB24" s="1" t="s">
        <v>668</v>
      </c>
      <c r="AC24" s="1" t="s">
        <v>3416</v>
      </c>
    </row>
    <row r="25" customFormat="false" ht="12.75" hidden="false" customHeight="true" outlineLevel="0" collapsed="false">
      <c r="AB25" s="1" t="s">
        <v>48</v>
      </c>
      <c r="AC25" s="1" t="s">
        <v>3414</v>
      </c>
    </row>
    <row r="26" customFormat="false" ht="12.75" hidden="false" customHeight="true" outlineLevel="0" collapsed="false">
      <c r="AB26" s="1" t="s">
        <v>470</v>
      </c>
      <c r="AC26" s="1" t="s">
        <v>3414</v>
      </c>
    </row>
    <row r="27" customFormat="false" ht="12.75" hidden="false" customHeight="true" outlineLevel="0" collapsed="false">
      <c r="AB27" s="1" t="s">
        <v>1055</v>
      </c>
      <c r="AC27" s="1" t="s">
        <v>3414</v>
      </c>
    </row>
    <row r="28" customFormat="false" ht="12.75" hidden="false" customHeight="true" outlineLevel="0" collapsed="false">
      <c r="AB28" s="1" t="s">
        <v>118</v>
      </c>
      <c r="AC28" s="1" t="s">
        <v>3414</v>
      </c>
    </row>
    <row r="29" customFormat="false" ht="12.75" hidden="false" customHeight="true" outlineLevel="0" collapsed="false">
      <c r="AB29" s="1" t="s">
        <v>735</v>
      </c>
      <c r="AC29" s="1" t="s">
        <v>3416</v>
      </c>
    </row>
    <row r="30" customFormat="false" ht="12.75" hidden="false" customHeight="true" outlineLevel="0" collapsed="false">
      <c r="AB30" s="1" t="s">
        <v>2754</v>
      </c>
      <c r="AC30" s="1" t="s">
        <v>3416</v>
      </c>
    </row>
    <row r="31" customFormat="false" ht="12.75" hidden="false" customHeight="true" outlineLevel="0" collapsed="false">
      <c r="AB31" s="1" t="s">
        <v>1872</v>
      </c>
      <c r="AC31" s="1" t="s">
        <v>3414</v>
      </c>
    </row>
    <row r="32" customFormat="false" ht="12.75" hidden="false" customHeight="true" outlineLevel="0" collapsed="false">
      <c r="AB32" s="1" t="s">
        <v>670</v>
      </c>
      <c r="AC32" s="1" t="s">
        <v>3416</v>
      </c>
    </row>
    <row r="33" customFormat="false" ht="12.75" hidden="false" customHeight="true" outlineLevel="0" collapsed="false">
      <c r="AB33" s="1" t="s">
        <v>549</v>
      </c>
      <c r="AC33" s="1" t="s">
        <v>3414</v>
      </c>
    </row>
    <row r="34" customFormat="false" ht="12.75" hidden="false" customHeight="true" outlineLevel="0" collapsed="false">
      <c r="AB34" s="1" t="s">
        <v>148</v>
      </c>
      <c r="AC34" s="1" t="s">
        <v>3414</v>
      </c>
    </row>
    <row r="35" customFormat="false" ht="12.75" hidden="false" customHeight="true" outlineLevel="0" collapsed="false">
      <c r="AB35" s="1" t="s">
        <v>558</v>
      </c>
      <c r="AC35" s="1" t="s">
        <v>3416</v>
      </c>
    </row>
    <row r="36" customFormat="false" ht="12.75" hidden="false" customHeight="true" outlineLevel="0" collapsed="false">
      <c r="AB36" s="1" t="s">
        <v>964</v>
      </c>
      <c r="AC36" s="1" t="s">
        <v>3414</v>
      </c>
    </row>
    <row r="37" customFormat="false" ht="12.75" hidden="false" customHeight="true" outlineLevel="0" collapsed="false">
      <c r="AB37" s="1" t="s">
        <v>85</v>
      </c>
      <c r="AC37" s="1" t="s">
        <v>3414</v>
      </c>
    </row>
    <row r="38" customFormat="false" ht="12.75" hidden="false" customHeight="true" outlineLevel="0" collapsed="false">
      <c r="AB38" s="1" t="s">
        <v>196</v>
      </c>
      <c r="AC38" s="1" t="s">
        <v>3415</v>
      </c>
    </row>
    <row r="39" customFormat="false" ht="12.75" hidden="false" customHeight="true" outlineLevel="0" collapsed="false">
      <c r="AB39" s="1" t="s">
        <v>2803</v>
      </c>
      <c r="AC39" s="1" t="s">
        <v>3415</v>
      </c>
    </row>
    <row r="40" customFormat="false" ht="12.75" hidden="false" customHeight="true" outlineLevel="0" collapsed="false">
      <c r="AB40" s="1" t="s">
        <v>2942</v>
      </c>
      <c r="AC40" s="1" t="s">
        <v>3414</v>
      </c>
    </row>
    <row r="41" customFormat="false" ht="12.75" hidden="false" customHeight="true" outlineLevel="0" collapsed="false">
      <c r="AB41" s="1" t="s">
        <v>2270</v>
      </c>
      <c r="AC41" s="1" t="s">
        <v>3414</v>
      </c>
    </row>
    <row r="42" customFormat="false" ht="12.75" hidden="false" customHeight="true" outlineLevel="0" collapsed="false">
      <c r="AB42" s="1" t="s">
        <v>824</v>
      </c>
      <c r="AC42" s="1" t="s">
        <v>3414</v>
      </c>
    </row>
    <row r="43" customFormat="false" ht="12.75" hidden="false" customHeight="true" outlineLevel="0" collapsed="false">
      <c r="AB43" s="1" t="s">
        <v>850</v>
      </c>
      <c r="AC43" s="1" t="s">
        <v>3414</v>
      </c>
    </row>
    <row r="44" customFormat="false" ht="12.75" hidden="false" customHeight="true" outlineLevel="0" collapsed="false">
      <c r="AB44" s="1" t="s">
        <v>858</v>
      </c>
      <c r="AC44" s="1" t="s">
        <v>3414</v>
      </c>
    </row>
    <row r="45" customFormat="false" ht="12.75" hidden="false" customHeight="true" outlineLevel="0" collapsed="false">
      <c r="AB45" s="1" t="s">
        <v>1697</v>
      </c>
      <c r="AC45" s="1" t="s">
        <v>3414</v>
      </c>
    </row>
    <row r="46" customFormat="false" ht="12.75" hidden="false" customHeight="true" outlineLevel="0" collapsed="false">
      <c r="AB46" s="1" t="s">
        <v>50</v>
      </c>
      <c r="AC46" s="1" t="s">
        <v>3417</v>
      </c>
    </row>
    <row r="47" customFormat="false" ht="12.75" hidden="false" customHeight="true" outlineLevel="0" collapsed="false">
      <c r="AB47" s="1" t="s">
        <v>106</v>
      </c>
      <c r="AC47" s="1" t="s">
        <v>3414</v>
      </c>
    </row>
    <row r="48" customFormat="false" ht="12.75" hidden="false" customHeight="true" outlineLevel="0" collapsed="false">
      <c r="AB48" s="1" t="s">
        <v>301</v>
      </c>
      <c r="AC48" s="1" t="s">
        <v>3418</v>
      </c>
    </row>
    <row r="49" customFormat="false" ht="12.75" hidden="false" customHeight="true" outlineLevel="0" collapsed="false">
      <c r="AB49" s="1" t="s">
        <v>1759</v>
      </c>
      <c r="AC49" s="1" t="s">
        <v>3414</v>
      </c>
    </row>
    <row r="50" customFormat="false" ht="12.75" hidden="false" customHeight="true" outlineLevel="0" collapsed="false">
      <c r="AB50" s="1" t="s">
        <v>2113</v>
      </c>
      <c r="AC50" s="1" t="s">
        <v>3415</v>
      </c>
    </row>
    <row r="51" customFormat="false" ht="12.75" hidden="false" customHeight="true" outlineLevel="0" collapsed="false">
      <c r="AB51" s="1" t="s">
        <v>708</v>
      </c>
      <c r="AC51" s="1" t="s">
        <v>3414</v>
      </c>
    </row>
    <row r="52" customFormat="false" ht="12.75" hidden="false" customHeight="true" outlineLevel="0" collapsed="false">
      <c r="AB52" s="1" t="s">
        <v>966</v>
      </c>
      <c r="AC52" s="1" t="s">
        <v>3416</v>
      </c>
    </row>
    <row r="53" customFormat="false" ht="12.75" hidden="false" customHeight="true" outlineLevel="0" collapsed="false">
      <c r="AB53" s="1" t="s">
        <v>1585</v>
      </c>
      <c r="AC53" s="1" t="s">
        <v>3412</v>
      </c>
    </row>
    <row r="54" customFormat="false" ht="12.75" hidden="false" customHeight="true" outlineLevel="0" collapsed="false">
      <c r="AB54" s="1" t="s">
        <v>247</v>
      </c>
      <c r="AC54" s="1" t="s">
        <v>3412</v>
      </c>
    </row>
    <row r="55" customFormat="false" ht="12.75" hidden="false" customHeight="true" outlineLevel="0" collapsed="false">
      <c r="AB55" s="1" t="s">
        <v>271</v>
      </c>
      <c r="AC55" s="1" t="s">
        <v>3414</v>
      </c>
    </row>
    <row r="56" customFormat="false" ht="12.75" hidden="false" customHeight="true" outlineLevel="0" collapsed="false">
      <c r="AB56" s="1" t="s">
        <v>3423</v>
      </c>
      <c r="AC56" s="1" t="s">
        <v>3414</v>
      </c>
    </row>
    <row r="57" customFormat="false" ht="12.75" hidden="false" customHeight="true" outlineLevel="0" collapsed="false">
      <c r="AB57" s="1" t="s">
        <v>730</v>
      </c>
      <c r="AC57" s="1" t="s">
        <v>3416</v>
      </c>
    </row>
    <row r="58" customFormat="false" ht="12.75" hidden="false" customHeight="true" outlineLevel="0" collapsed="false">
      <c r="AB58" s="1" t="s">
        <v>61</v>
      </c>
      <c r="AC58" s="1" t="s">
        <v>3414</v>
      </c>
    </row>
    <row r="59" customFormat="false" ht="12.75" hidden="false" customHeight="true" outlineLevel="0" collapsed="false">
      <c r="AB59" s="1" t="s">
        <v>619</v>
      </c>
      <c r="AC59" s="1" t="s">
        <v>3414</v>
      </c>
    </row>
    <row r="60" customFormat="false" ht="12.75" hidden="false" customHeight="true" outlineLevel="0" collapsed="false">
      <c r="AB60" s="1" t="s">
        <v>572</v>
      </c>
      <c r="AC60" s="1" t="s">
        <v>3414</v>
      </c>
    </row>
    <row r="61" customFormat="false" ht="12.75" hidden="false" customHeight="true" outlineLevel="0" collapsed="false">
      <c r="AB61" s="1" t="s">
        <v>1461</v>
      </c>
      <c r="AC61" s="1" t="s">
        <v>3414</v>
      </c>
    </row>
    <row r="62" customFormat="false" ht="12.75" hidden="false" customHeight="true" outlineLevel="0" collapsed="false">
      <c r="AB62" s="1" t="s">
        <v>1513</v>
      </c>
      <c r="AC62" s="1" t="s">
        <v>3412</v>
      </c>
    </row>
    <row r="63" customFormat="false" ht="12.75" hidden="false" customHeight="true" outlineLevel="0" collapsed="false">
      <c r="AB63" s="1" t="s">
        <v>42</v>
      </c>
      <c r="AC63" s="1" t="s">
        <v>3412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3424</v>
      </c>
      <c r="B1" s="32" t="s">
        <v>3410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3384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4905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31537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303.22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1819.32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1491.83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13505.07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1462.7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23170.94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3380</v>
      </c>
      <c r="L18" s="17" t="n">
        <f aca="false">SUMIFS(Report!$U:$U,Report!$T:$T,$A18,Report!$C:$C,"&gt;="&amp;DATE(2026,10,1),Report!$C:$C,"&lt;"&amp;DATE(2026,11,1))</f>
        <v>340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21265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1382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62125.45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140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8980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364445.88</v>
      </c>
      <c r="L45" s="17" t="n">
        <f aca="false">SUMIFS(Report!$U:$U,Report!$T:$T,$A45,Report!$C:$C,"&gt;="&amp;DATE(2026,10,1),Report!$C:$C,"&lt;"&amp;DATE(2026,11,1))</f>
        <v>177731.83</v>
      </c>
      <c r="M45" s="17" t="n">
        <f aca="false">SUMIFS(Report!$U:$U,Report!$T:$T,$A45,Report!$C:$C,"&gt;="&amp;DATE(2026,11,1),Report!$C:$C,"&lt;"&amp;DATE(2026,12,1))</f>
        <v>5223.22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1798430.58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1330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8990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3425</v>
      </c>
      <c r="B1" s="36" t="n">
        <f aca="false">SUMIFS(Report!$U:$U,Report!$T:$T,"&lt;&gt;"&amp;"MERCADORIAS P/REVENDA",Report!$AA:$AA,"SIM",Report!$C:$C,"&gt;="&amp;DATE(2026,1,1),Report!$C:$C,"&lt;="&amp;DATE(2027,12,31))</f>
        <v>762416.46</v>
      </c>
      <c r="C1" s="36" t="n">
        <f aca="false">SUMIFS(Report!$U:$U,Report!$T:$T,"MERCADORIAS P/REVENDA",Report!$AA:$AA,"SIM",Report!$C:$C,"&gt;="&amp;DATE(2026,1,1),Report!$C:$C,"&lt;="&amp;DATE(2027,12,31))</f>
        <v>1798430.58</v>
      </c>
      <c r="D1" s="37" t="s">
        <v>3426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2560847.04</v>
      </c>
      <c r="I1" s="17"/>
    </row>
    <row r="2" customFormat="false" ht="12.75" hidden="false" customHeight="true" outlineLevel="0" collapsed="false">
      <c r="A2" s="21" t="s">
        <v>3427</v>
      </c>
      <c r="B2" s="23" t="s">
        <v>3382</v>
      </c>
      <c r="C2" s="23" t="s">
        <v>3383</v>
      </c>
      <c r="D2" s="37" t="s">
        <v>3428</v>
      </c>
      <c r="E2" s="36" t="n">
        <f aca="false">F1+E1</f>
        <v>3285847.04</v>
      </c>
      <c r="F2" s="23" t="s">
        <v>3429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3430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3431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3432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3433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3434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3435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3436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3437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3438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3439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3440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3441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3442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3443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3444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3445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3446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3447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3448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3449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3450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3451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3452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3453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3454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3455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3456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3457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3458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3459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3460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3461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3462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3463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3464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3465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3466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3467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3468</v>
      </c>
      <c r="B312" s="30" t="n">
        <f aca="false">SUM(B305:B311)</f>
        <v>18245.11</v>
      </c>
      <c r="C312" s="30" t="n">
        <f aca="false">SUM(C305:C311)</f>
        <v>105351.33</v>
      </c>
      <c r="D312" s="42"/>
      <c r="E312" s="42"/>
      <c r="F312" s="30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7178.56</v>
      </c>
      <c r="C313" s="17" t="n">
        <f aca="false">SUMIFS(Report!$U:$U,Report!$T:$T,"MERCADORIAS P/REVENDA",Report!$AA:$AA,"SIM",Report!$C:$C,A313)</f>
        <v>9224.17</v>
      </c>
      <c r="F313" s="17" t="n">
        <f aca="false">B313+C313</f>
        <v>16402.73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12558.15</v>
      </c>
      <c r="F314" s="17" t="n">
        <f aca="false">B314+C314</f>
        <v>13615.15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6325.12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23627.91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250</v>
      </c>
      <c r="C317" s="39" t="n">
        <f aca="false">SUMIFS(Report!$U:$U,Report!$T:$T,"MERCADORIAS P/REVENDA",Report!$AA:$AA,"SIM",Report!$C:$C,A317)</f>
        <v>9921.58</v>
      </c>
      <c r="D317" s="40"/>
      <c r="E317" s="40"/>
      <c r="F317" s="39" t="n">
        <f aca="false">B317+C317</f>
        <v>10171.58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3039.5</v>
      </c>
      <c r="C319" s="39" t="n">
        <f aca="false">SUMIFS(Report!$U:$U,Report!$T:$T,"MERCADORIAS P/REVENDA",Report!$AA:$AA,"SIM",Report!$C:$C,A319)</f>
        <v>15078.01</v>
      </c>
      <c r="D319" s="40"/>
      <c r="E319" s="40"/>
      <c r="F319" s="39" t="n">
        <f aca="false">B319+C319</f>
        <v>18117.51</v>
      </c>
    </row>
    <row r="320" customFormat="false" ht="12.75" hidden="false" customHeight="true" outlineLevel="0" collapsed="false">
      <c r="A320" s="41" t="s">
        <v>3469</v>
      </c>
      <c r="B320" s="30" t="n">
        <f aca="false">SUM(B313:B319)</f>
        <v>29995.21</v>
      </c>
      <c r="C320" s="30" t="n">
        <f aca="false">SUM(C313:C319)</f>
        <v>80709.79</v>
      </c>
      <c r="D320" s="42"/>
      <c r="E320" s="42"/>
      <c r="F320" s="30" t="n">
        <f aca="false">B320+C320</f>
        <v>110705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18546.33</v>
      </c>
      <c r="F321" s="17" t="n">
        <f aca="false">B321+C321</f>
        <v>18546.33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9317.82</v>
      </c>
      <c r="F322" s="17" t="n">
        <f aca="false">B322+C322</f>
        <v>9868.13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929.61</v>
      </c>
      <c r="C323" s="17" t="n">
        <f aca="false">SUMIFS(Report!$U:$U,Report!$T:$T,"MERCADORIAS P/REVENDA",Report!$AA:$AA,"SIM",Report!$C:$C,A323)</f>
        <v>10504.49</v>
      </c>
      <c r="F323" s="17" t="n">
        <f aca="false">B323+C323</f>
        <v>11434.1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11158.8</v>
      </c>
      <c r="F324" s="17" t="n">
        <f aca="false">B324+C324</f>
        <v>11158.8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6450.94</v>
      </c>
      <c r="D325" s="40"/>
      <c r="E325" s="40"/>
      <c r="F325" s="39" t="n">
        <f aca="false">B325+C325</f>
        <v>14119.4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4958.25</v>
      </c>
      <c r="D327" s="40"/>
      <c r="E327" s="40"/>
      <c r="F327" s="39" t="n">
        <f aca="false">B327+C327</f>
        <v>4958.25</v>
      </c>
    </row>
    <row r="328" customFormat="false" ht="12.75" hidden="false" customHeight="true" outlineLevel="0" collapsed="false">
      <c r="A328" s="41" t="s">
        <v>3470</v>
      </c>
      <c r="B328" s="30" t="n">
        <f aca="false">SUM(B321:B327)</f>
        <v>17208.36</v>
      </c>
      <c r="C328" s="30" t="n">
        <f aca="false">SUM(C321:C327)</f>
        <v>65904.07</v>
      </c>
      <c r="D328" s="42"/>
      <c r="E328" s="42"/>
      <c r="F328" s="30" t="n">
        <f aca="false">B328+C328</f>
        <v>83112.43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5979.78</v>
      </c>
      <c r="F329" s="17" t="n">
        <f aca="false">B329+C329</f>
        <v>5979.78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6786.21</v>
      </c>
      <c r="F330" s="17" t="n">
        <f aca="false">B330+C330</f>
        <v>6786.21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6153.56</v>
      </c>
      <c r="F331" s="17" t="n">
        <f aca="false">B331+C331</f>
        <v>6719.57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1792.13</v>
      </c>
      <c r="D333" s="40"/>
      <c r="E333" s="40"/>
      <c r="F333" s="39" t="n">
        <f aca="false">B333+C333</f>
        <v>7150.42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1424.06</v>
      </c>
      <c r="D334" s="40"/>
      <c r="E334" s="40"/>
      <c r="F334" s="39" t="n">
        <f aca="false">B334+C334</f>
        <v>3934.4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2641.21</v>
      </c>
      <c r="D335" s="40"/>
      <c r="E335" s="40"/>
      <c r="F335" s="39" t="n">
        <f aca="false">B335+C335</f>
        <v>2641.21</v>
      </c>
    </row>
    <row r="336" customFormat="false" ht="12.75" hidden="false" customHeight="true" outlineLevel="0" collapsed="false">
      <c r="A336" s="41" t="s">
        <v>3471</v>
      </c>
      <c r="B336" s="30" t="n">
        <f aca="false">SUM(B329:B335)</f>
        <v>8434.64</v>
      </c>
      <c r="C336" s="30" t="n">
        <f aca="false">SUM(C329:C335)</f>
        <v>34184.6</v>
      </c>
      <c r="D336" s="42"/>
      <c r="E336" s="42"/>
      <c r="F336" s="30" t="n">
        <f aca="false">B336+C336</f>
        <v>42619.24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1090.45</v>
      </c>
      <c r="F337" s="17" t="n">
        <f aca="false">B337+C337</f>
        <v>5293.72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3727.76</v>
      </c>
      <c r="F338" s="17" t="n">
        <f aca="false">B338+C338</f>
        <v>3727.76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942</v>
      </c>
      <c r="F339" s="17" t="n">
        <f aca="false">B339+C339</f>
        <v>10670.64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2201.62</v>
      </c>
      <c r="F340" s="17" t="n">
        <f aca="false">B340+C340</f>
        <v>2201.62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885.18</v>
      </c>
      <c r="D341" s="40"/>
      <c r="E341" s="40"/>
      <c r="F341" s="39" t="n">
        <f aca="false">B341+C341</f>
        <v>885.18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556.7</v>
      </c>
      <c r="C342" s="39" t="n">
        <f aca="false">SUMIFS(Report!$U:$U,Report!$T:$T,"MERCADORIAS P/REVENDA",Report!$AA:$AA,"SIM",Report!$C:$C,A342)</f>
        <v>3367.96</v>
      </c>
      <c r="D342" s="40"/>
      <c r="E342" s="40"/>
      <c r="F342" s="39" t="n">
        <f aca="false">B342+C342</f>
        <v>3924.66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1217.92</v>
      </c>
      <c r="D343" s="40"/>
      <c r="E343" s="40"/>
      <c r="F343" s="39" t="n">
        <f aca="false">B343+C343</f>
        <v>1217.92</v>
      </c>
    </row>
    <row r="344" customFormat="false" ht="12.75" hidden="false" customHeight="true" outlineLevel="0" collapsed="false">
      <c r="A344" s="41" t="s">
        <v>3472</v>
      </c>
      <c r="B344" s="30" t="n">
        <f aca="false">SUM(B337:B343)</f>
        <v>14488.61</v>
      </c>
      <c r="C344" s="30" t="n">
        <f aca="false">SUM(C337:C343)</f>
        <v>13432.89</v>
      </c>
      <c r="D344" s="42"/>
      <c r="E344" s="42"/>
      <c r="F344" s="30" t="n">
        <f aca="false">B344+C344</f>
        <v>27921.5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826.43</v>
      </c>
      <c r="F346" s="17" t="n">
        <f aca="false">B346+C346</f>
        <v>826.43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373.6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2261.09</v>
      </c>
      <c r="F348" s="17" t="n">
        <f aca="false">B348+C348</f>
        <v>2261.09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1104.83</v>
      </c>
      <c r="D349" s="40"/>
      <c r="E349" s="40"/>
      <c r="F349" s="39" t="n">
        <f aca="false">B349+C349</f>
        <v>1104.83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5651.61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5651.61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4337.29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4337.29</v>
      </c>
    </row>
    <row r="352" customFormat="false" ht="12.75" hidden="false" customHeight="true" outlineLevel="0" collapsed="false">
      <c r="A352" s="41" t="s">
        <v>3473</v>
      </c>
      <c r="B352" s="30" t="n">
        <f aca="false">SUM(B345:B351)</f>
        <v>10362.5</v>
      </c>
      <c r="C352" s="30" t="n">
        <f aca="false">SUM(C345:C351)</f>
        <v>5282.8</v>
      </c>
      <c r="D352" s="42"/>
      <c r="E352" s="42"/>
      <c r="F352" s="30" t="n">
        <f aca="false">B352+C352</f>
        <v>15645.3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286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286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3474</v>
      </c>
      <c r="B360" s="30" t="n">
        <f aca="false">SUM(B353:B359)</f>
        <v>2064</v>
      </c>
      <c r="C360" s="30" t="n">
        <f aca="false">SUM(C353:C359)</f>
        <v>412.39</v>
      </c>
      <c r="D360" s="42"/>
      <c r="E360" s="42"/>
      <c r="F360" s="30" t="n">
        <f aca="false">B360+C360</f>
        <v>2476.39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3475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3476</v>
      </c>
      <c r="B376" s="30" t="n">
        <f aca="false">SUM(B369:B375)</f>
        <v>19242.25</v>
      </c>
      <c r="C376" s="30" t="n">
        <f aca="false">SUM(C369:C375)</f>
        <v>328.15</v>
      </c>
      <c r="D376" s="42"/>
      <c r="E376" s="42"/>
      <c r="F376" s="30" t="n">
        <f aca="false">B376+C376</f>
        <v>19570.4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3477</v>
      </c>
      <c r="B384" s="30" t="n">
        <f aca="false">SUM(B377:B383)</f>
        <v>256.8</v>
      </c>
      <c r="C384" s="30" t="n">
        <f aca="false">SUM(C377:C383)</f>
        <v>1752.79</v>
      </c>
      <c r="D384" s="42"/>
      <c r="E384" s="42"/>
      <c r="F384" s="30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286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286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3478</v>
      </c>
      <c r="B392" s="30" t="n">
        <f aca="false">SUM(B385:B391)</f>
        <v>11274.9</v>
      </c>
      <c r="C392" s="30" t="n">
        <f aca="false">SUM(C385:C391)</f>
        <v>0</v>
      </c>
      <c r="D392" s="42"/>
      <c r="E392" s="42"/>
      <c r="F392" s="30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3479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3480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3481</v>
      </c>
      <c r="B416" s="30" t="n">
        <f aca="false">SUM(B409:B415)</f>
        <v>9985.44</v>
      </c>
      <c r="C416" s="30" t="n">
        <f aca="false">SUM(C409:C415)</f>
        <v>743.29</v>
      </c>
      <c r="D416" s="42"/>
      <c r="E416" s="42"/>
      <c r="F416" s="30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3482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3483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3484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3485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3486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3487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3488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3489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3490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3491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3492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3493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3494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3495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3496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3497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3498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3499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3500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3501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3502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3503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3504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3505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3506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3507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3508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3509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3510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3511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3512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3513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3514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3515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3516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3517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3518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3519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3520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3521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3522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3523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3524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3525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3526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3527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3528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3529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3530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3531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3532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3533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3534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3535</v>
      </c>
      <c r="B1" s="43"/>
      <c r="C1" s="43"/>
      <c r="D1" s="43"/>
    </row>
    <row r="2" customFormat="false" ht="12.75" hidden="false" customHeight="true" outlineLevel="0" collapsed="false">
      <c r="A2" s="44" t="s">
        <v>3536</v>
      </c>
      <c r="B2" s="44"/>
      <c r="C2" s="44"/>
      <c r="D2" s="44"/>
    </row>
    <row r="4" customFormat="false" ht="24.75" hidden="false" customHeight="true" outlineLevel="0" collapsed="false">
      <c r="A4" s="45" t="s">
        <v>3381</v>
      </c>
      <c r="B4" s="45" t="s">
        <v>3537</v>
      </c>
      <c r="C4" s="45" t="s">
        <v>3538</v>
      </c>
    </row>
    <row r="5" customFormat="false" ht="12.75" hidden="false" customHeight="true" outlineLevel="0" collapsed="false">
      <c r="A5" s="46" t="s">
        <v>3385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3386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3387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3388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3389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3390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3391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3392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3393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3394</v>
      </c>
      <c r="B14" s="46" t="n">
        <v>2026</v>
      </c>
      <c r="C14" s="48" t="n">
        <v>72607.44</v>
      </c>
    </row>
    <row r="15" customFormat="false" ht="13.5" hidden="false" customHeight="true" outlineLevel="0" collapsed="false">
      <c r="A15" s="46" t="s">
        <v>3395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3396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3539</v>
      </c>
      <c r="B18" s="49"/>
      <c r="C18" s="50" t="n">
        <v>46300.0601851852</v>
      </c>
    </row>
    <row r="19" customFormat="false" ht="12.75" hidden="false" customHeight="true" outlineLevel="0" collapsed="false">
      <c r="A19" s="1" t="s">
        <v>3540</v>
      </c>
      <c r="C19" s="17" t="n">
        <f aca="false">IF(ISNUMBER(INDEX($C$5:$C$16,MONTH($C$18))),(INDEX($C$5:$C$16,MONTH($C$18))/DAY($C$18))*DAY(EOMONTH($C$18,0)),"")</f>
        <v>450166.128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3541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3542</v>
      </c>
    </row>
    <row r="3" customFormat="false" ht="12.75" hidden="false" customHeight="true" outlineLevel="0" collapsed="false">
      <c r="A3" s="24" t="s">
        <v>3543</v>
      </c>
      <c r="E3" s="54" t="n">
        <v>0.7</v>
      </c>
      <c r="F3" s="55" t="s">
        <v>3544</v>
      </c>
      <c r="G3" s="55" t="s">
        <v>3545</v>
      </c>
      <c r="H3" s="55" t="s">
        <v>3546</v>
      </c>
      <c r="I3" s="55" t="s">
        <v>3547</v>
      </c>
      <c r="J3" s="55" t="s">
        <v>3548</v>
      </c>
      <c r="K3" s="56" t="s">
        <v>3549</v>
      </c>
      <c r="L3" s="56" t="s">
        <v>3550</v>
      </c>
      <c r="M3" s="56" t="s">
        <v>3551</v>
      </c>
      <c r="N3" s="55" t="s">
        <v>3552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3381</v>
      </c>
      <c r="B6" s="56" t="s">
        <v>3553</v>
      </c>
      <c r="C6" s="56" t="s">
        <v>3554</v>
      </c>
      <c r="D6" s="56" t="s">
        <v>3555</v>
      </c>
      <c r="E6" s="56" t="s">
        <v>3556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3385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3386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3387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3388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3389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3390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3391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3392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3393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364445.88</v>
      </c>
      <c r="E15" s="17" t="n">
        <f aca="false">IF(AND(ISNUMBER(C15),D15&gt;0),D15-C15,"")</f>
        <v>12362.057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22.5144183174115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359164.73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148691.67</v>
      </c>
      <c r="M15" s="17" t="n">
        <f aca="false">IFERROR(B15-D15-L15,"")</f>
        <v>-27520.9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3394</v>
      </c>
      <c r="B16" s="17" t="n">
        <f aca="false">IFERROR(INDEX('Venda Anual (Base)'!$C$5:$C$16,MATCH($A16,'Venda Anual (Base)'!$A$5:$A$16,0)),"")</f>
        <v>72607.44</v>
      </c>
      <c r="C16" s="17" t="n">
        <f aca="false">(B15*$E$3)</f>
        <v>339931.655</v>
      </c>
      <c r="D16" s="17" t="n">
        <f aca="false">IFERROR(INDEX('Resumo Mensal'!$C$2:$C$25,MATCH($A16,'Resumo Mensal'!$A$2:$A$25,0)),0)</f>
        <v>177731.83</v>
      </c>
      <c r="E16" s="17" t="n">
        <f aca="false">IF(AND(ISNUMBER(C16),D16&gt;0),D16-C16,"")</f>
        <v>-162199.825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73.4353793495543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22202.65</v>
      </c>
      <c r="K16" s="17" t="n">
        <f aca="false">IF($A16=INDEX('Venda Anual (Base)'!$A$5:$A$16,MONTH('Venda Anual (Base)'!$C$18)),IFERROR(B16/DAY('Venda Anual (Base)'!$C$18)*DAY(EOMONTH('Venda Anual (Base)'!$C$18,0)),""),"")</f>
        <v>450166.128</v>
      </c>
      <c r="L16" s="17" t="n">
        <f aca="false">('Resumo Grupos'!K13)</f>
        <v>62264.86</v>
      </c>
      <c r="M16" s="17" t="n">
        <f aca="false">IFERROR(B16-D16-L16,"")</f>
        <v>-167389.25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3395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50825.208</v>
      </c>
      <c r="D17" s="17" t="n">
        <f aca="false">IFERROR(INDEX('Resumo Mensal'!$C$2:$C$25,MATCH($A17,'Resumo Mensal'!$A$2:$A$25,0)),0)</f>
        <v>5223.22</v>
      </c>
      <c r="E17" s="17" t="n">
        <f aca="false">IF(AND(ISNUMBER(C17),D17&gt;0),D17-C17,"")</f>
        <v>-45601.988</v>
      </c>
      <c r="F17" s="69" t="n">
        <f aca="false">IF(AND(ISNUMBER(B16),ISNUMBER(B15),B15&lt;&gt;0),B16/B15,"")</f>
        <v>0.149515960789236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7599.17980643275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-45696.28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3396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-40820.82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3409</v>
      </c>
      <c r="B19" s="70" t="n">
        <f aca="false">SUM(B7:B18)</f>
        <v>4836256.01</v>
      </c>
      <c r="C19" s="70" t="n">
        <f aca="false">SUM(C7:C18)</f>
        <v>3385379.207</v>
      </c>
      <c r="D19" s="70" t="n">
        <f aca="false">SUM(D7:D18)</f>
        <v>1798606.26</v>
      </c>
      <c r="E19" s="70" t="n">
        <f aca="false">IF(COUNT(E7:E18)=0,"sem dados comparaveis ainda",SUM(E7:E18))</f>
        <v>-104155.09</v>
      </c>
      <c r="F19" s="71" t="n">
        <f aca="false">SUM(F7:F18)</f>
        <v>8.07329230583094</v>
      </c>
      <c r="G19" s="69"/>
      <c r="I19" s="17" t="n">
        <f aca="false">SUM(I7:I18)</f>
        <v>3247376.51377816</v>
      </c>
      <c r="J19" s="17" t="n">
        <f aca="false">SUM(J7:J18)</f>
        <v>1589925.15</v>
      </c>
      <c r="K19" s="17" t="n">
        <f aca="false">SUM(K7:K18)</f>
        <v>450166.128</v>
      </c>
      <c r="L19" s="17" t="n">
        <f aca="false">SUM(L7:L18)</f>
        <v>753061.26</v>
      </c>
      <c r="M19" s="17" t="n">
        <f aca="false">SUM(M7:M18)</f>
        <v>2284588.49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3557</v>
      </c>
    </row>
    <row r="23" customFormat="false" ht="12.75" hidden="false" customHeight="true" outlineLevel="0" collapsed="false">
      <c r="A23" s="24" t="s">
        <v>3558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46300.0601851852</v>
      </c>
      <c r="C25" s="17" t="n">
        <f aca="false">INDEX('Venda Anual (Base)'!$C$5:$C$16,MONTH('Venda Anual (Base)'!$C$18))</f>
        <v>72607.44</v>
      </c>
      <c r="D25" s="1" t="n">
        <f aca="false">DAY(B25)</f>
        <v>5</v>
      </c>
      <c r="E25" s="1" t="n">
        <f aca="false">DAY(EOMONTH(B25,0))</f>
        <v>31</v>
      </c>
      <c r="F25" s="17" t="n">
        <f aca="false">IFERROR(IF(D25=0,"",C25/D25*E25),"")</f>
        <v>450166.128</v>
      </c>
    </row>
    <row r="27" customFormat="false" ht="12.75" hidden="false" customHeight="true" outlineLevel="0" collapsed="false">
      <c r="A27" s="24" t="s">
        <v>3559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75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3560</v>
      </c>
      <c r="B1" s="1" t="s">
        <v>3561</v>
      </c>
      <c r="C1" s="1" t="s">
        <v>3562</v>
      </c>
      <c r="D1" s="1" t="s">
        <v>3563</v>
      </c>
      <c r="E1" s="1" t="s">
        <v>3564</v>
      </c>
      <c r="F1" s="1" t="s">
        <v>3565</v>
      </c>
      <c r="G1" s="1" t="s">
        <v>3566</v>
      </c>
      <c r="H1" s="1" t="s">
        <v>3567</v>
      </c>
      <c r="I1" s="1" t="s">
        <v>3568</v>
      </c>
      <c r="J1" s="1" t="s">
        <v>3569</v>
      </c>
      <c r="K1" s="72" t="s">
        <v>3570</v>
      </c>
      <c r="L1" s="1" t="s">
        <v>3571</v>
      </c>
      <c r="N1" s="73" t="s">
        <v>3572</v>
      </c>
      <c r="O1" s="73" t="s">
        <v>3573</v>
      </c>
      <c r="P1" s="32" t="s">
        <v>3574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3575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3576</v>
      </c>
      <c r="K2" s="72" t="n">
        <v>131</v>
      </c>
      <c r="L2" s="1" t="s">
        <v>3577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3575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3576</v>
      </c>
      <c r="K3" s="72" t="n">
        <v>120</v>
      </c>
      <c r="L3" s="1" t="s">
        <v>3577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3575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3576</v>
      </c>
      <c r="K4" s="72" t="n">
        <v>260</v>
      </c>
      <c r="L4" s="1" t="s">
        <v>3577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3578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3576</v>
      </c>
      <c r="K5" s="72" t="n">
        <v>1454.09</v>
      </c>
      <c r="L5" s="1" t="s">
        <v>3577</v>
      </c>
      <c r="N5" s="74" t="n">
        <v>9</v>
      </c>
      <c r="O5" s="76" t="n">
        <f aca="false">IF($N5="","",SUMIFS($K:$K,$E:$E,"&gt;="&amp;DATE(2026,$N5,1),$E:$E,"&lt;="&amp;EOMONTH(DATE(2026,$N5,1),0)))</f>
        <v>361565.85</v>
      </c>
      <c r="P5" s="17" t="n">
        <f aca="false">IF($N5="","",SUMIFS($K:$K,$L:$L,"MERCADORIA",$E:$E,"&gt;="&amp;DATE(2026,$N5,1),$E:$E,"&lt;="&amp;EOMONTH(DATE(2026,$N5,1),0)))</f>
        <v>359164.73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3578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3576</v>
      </c>
      <c r="K6" s="72" t="n">
        <v>3078.35</v>
      </c>
      <c r="L6" s="1" t="s">
        <v>3577</v>
      </c>
      <c r="N6" s="74" t="n">
        <v>10</v>
      </c>
      <c r="O6" s="17" t="n">
        <f aca="false">IF($N6="","",SUMIFS($K:$K,$E:$E,"&gt;="&amp;DATE(2026,$N6,1),$E:$E,"&lt;="&amp;EOMONTH(DATE(2026,$N6,1),0)))</f>
        <v>22576.25</v>
      </c>
      <c r="P6" s="17" t="n">
        <f aca="false">IF($N6="","",SUMIFS($K:$K,$L:$L,"MERCADORIA",$E:$E,"&gt;="&amp;DATE(2026,$N6,1),$E:$E,"&lt;="&amp;EOMONTH(DATE(2026,$N6,1),0)))</f>
        <v>22202.65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3575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3576</v>
      </c>
      <c r="K7" s="72" t="n">
        <v>131</v>
      </c>
      <c r="L7" s="1" t="s">
        <v>3577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3575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3576</v>
      </c>
      <c r="K8" s="72" t="n">
        <v>120</v>
      </c>
      <c r="L8" s="1" t="s">
        <v>3577</v>
      </c>
      <c r="N8" s="32" t="s">
        <v>3409</v>
      </c>
      <c r="O8" s="77" t="n">
        <f aca="false">SUM(O2:O7)</f>
        <v>1610011.35</v>
      </c>
      <c r="P8" s="77" t="n">
        <f aca="false">SUM(P2:P7)</f>
        <v>1589925.15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3575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3576</v>
      </c>
      <c r="K9" s="72" t="n">
        <v>260</v>
      </c>
      <c r="L9" s="1" t="s">
        <v>3577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3579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3576</v>
      </c>
      <c r="K10" s="72" t="n">
        <v>140</v>
      </c>
      <c r="L10" s="1" t="s">
        <v>3577</v>
      </c>
      <c r="N10" s="1" t="s">
        <v>3580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3575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3576</v>
      </c>
      <c r="K11" s="72" t="n">
        <v>205</v>
      </c>
      <c r="L11" s="1" t="s">
        <v>3577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3575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3576</v>
      </c>
      <c r="K12" s="72" t="n">
        <v>1287</v>
      </c>
      <c r="L12" s="1" t="s">
        <v>3577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3575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3576</v>
      </c>
      <c r="K13" s="72" t="n">
        <v>205</v>
      </c>
      <c r="L13" s="1" t="s">
        <v>3577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3575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3576</v>
      </c>
      <c r="K14" s="72" t="n">
        <v>1287</v>
      </c>
      <c r="L14" s="1" t="s">
        <v>3577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3581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3576</v>
      </c>
      <c r="K15" s="72" t="n">
        <v>270</v>
      </c>
      <c r="L15" s="1" t="s">
        <v>3577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3582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3576</v>
      </c>
      <c r="K16" s="72" t="n">
        <v>2228.8</v>
      </c>
      <c r="L16" s="1" t="s">
        <v>3577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3583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3576</v>
      </c>
      <c r="K17" s="72" t="n">
        <v>1190.5</v>
      </c>
      <c r="L17" s="1" t="s">
        <v>3577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3584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3576</v>
      </c>
      <c r="K18" s="72" t="n">
        <v>5604</v>
      </c>
      <c r="L18" s="1" t="s">
        <v>3577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3584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3576</v>
      </c>
      <c r="K19" s="72" t="n">
        <v>4151.7</v>
      </c>
      <c r="L19" s="1" t="s">
        <v>3577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3584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3576</v>
      </c>
      <c r="K20" s="72" t="n">
        <v>6255.2</v>
      </c>
      <c r="L20" s="1" t="s">
        <v>3577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3585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3576</v>
      </c>
      <c r="K21" s="72" t="n">
        <v>302</v>
      </c>
      <c r="L21" s="1" t="s">
        <v>3577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3586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3576</v>
      </c>
      <c r="K22" s="72" t="n">
        <v>680.29</v>
      </c>
      <c r="L22" s="1" t="s">
        <v>3577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3587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3576</v>
      </c>
      <c r="K23" s="72" t="n">
        <v>916.62</v>
      </c>
      <c r="L23" s="1" t="s">
        <v>3577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3588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3576</v>
      </c>
      <c r="K24" s="72" t="n">
        <v>445</v>
      </c>
      <c r="L24" s="1" t="s">
        <v>3577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3589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3576</v>
      </c>
      <c r="K25" s="72" t="n">
        <v>510.86</v>
      </c>
      <c r="L25" s="1" t="s">
        <v>3577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3589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3576</v>
      </c>
      <c r="K26" s="72" t="n">
        <v>679.75</v>
      </c>
      <c r="L26" s="1" t="s">
        <v>3577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3590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3576</v>
      </c>
      <c r="K27" s="72" t="n">
        <v>1203.14</v>
      </c>
      <c r="L27" s="1" t="s">
        <v>3577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3575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3576</v>
      </c>
      <c r="K28" s="72" t="n">
        <v>135</v>
      </c>
      <c r="L28" s="1" t="s">
        <v>3577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3591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3576</v>
      </c>
      <c r="K29" s="72" t="n">
        <v>4474.35</v>
      </c>
      <c r="L29" s="1" t="s">
        <v>3577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3575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3576</v>
      </c>
      <c r="K30" s="72" t="n">
        <v>135</v>
      </c>
      <c r="L30" s="1" t="s">
        <v>3577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3592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3576</v>
      </c>
      <c r="K31" s="72" t="n">
        <v>180</v>
      </c>
      <c r="L31" s="1" t="s">
        <v>3577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3593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3576</v>
      </c>
      <c r="K32" s="72" t="n">
        <v>2734.13</v>
      </c>
      <c r="L32" s="1" t="s">
        <v>3577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3594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3576</v>
      </c>
      <c r="K33" s="72" t="n">
        <v>1303.45</v>
      </c>
      <c r="L33" s="1" t="s">
        <v>3577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3595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3576</v>
      </c>
      <c r="K34" s="72" t="n">
        <v>590.66</v>
      </c>
      <c r="L34" s="1" t="s">
        <v>3577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3596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3576</v>
      </c>
      <c r="K35" s="72" t="n">
        <v>228</v>
      </c>
      <c r="L35" s="1" t="s">
        <v>3577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3597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3576</v>
      </c>
      <c r="K36" s="72" t="n">
        <v>196.02</v>
      </c>
      <c r="L36" s="1" t="s">
        <v>3577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3582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3576</v>
      </c>
      <c r="K37" s="72" t="n">
        <v>287.05</v>
      </c>
      <c r="L37" s="1" t="s">
        <v>3577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3598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3576</v>
      </c>
      <c r="K38" s="72" t="n">
        <v>333</v>
      </c>
      <c r="L38" s="1" t="s">
        <v>3599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3600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3576</v>
      </c>
      <c r="K39" s="72" t="n">
        <v>2136.33</v>
      </c>
      <c r="L39" s="1" t="s">
        <v>3577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3584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3576</v>
      </c>
      <c r="K40" s="72" t="n">
        <v>3170</v>
      </c>
      <c r="L40" s="1" t="s">
        <v>3577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3584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3576</v>
      </c>
      <c r="K41" s="72" t="n">
        <v>1348.2</v>
      </c>
      <c r="L41" s="1" t="s">
        <v>3577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3584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3576</v>
      </c>
      <c r="K42" s="72" t="n">
        <v>2872.8</v>
      </c>
      <c r="L42" s="1" t="s">
        <v>3577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3601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3576</v>
      </c>
      <c r="K43" s="72" t="n">
        <v>694</v>
      </c>
      <c r="L43" s="1" t="s">
        <v>3577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3602</v>
      </c>
      <c r="E44" s="16" t="n">
        <v>46178</v>
      </c>
      <c r="F44" s="16" t="n">
        <v>46178</v>
      </c>
      <c r="G44" s="1" t="s">
        <v>3603</v>
      </c>
      <c r="H44" s="1" t="n">
        <v>1210771</v>
      </c>
      <c r="I44" s="1" t="n">
        <v>1</v>
      </c>
      <c r="J44" s="1" t="s">
        <v>3576</v>
      </c>
      <c r="K44" s="72" t="n">
        <v>768</v>
      </c>
      <c r="L44" s="1" t="s">
        <v>3577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3575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3576</v>
      </c>
      <c r="K45" s="72" t="n">
        <v>140</v>
      </c>
      <c r="L45" s="1" t="s">
        <v>3577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3575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3576</v>
      </c>
      <c r="K46" s="72" t="n">
        <v>260</v>
      </c>
      <c r="L46" s="1" t="s">
        <v>3577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3575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3576</v>
      </c>
      <c r="K47" s="72" t="n">
        <v>165</v>
      </c>
      <c r="L47" s="1" t="s">
        <v>3577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3575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3576</v>
      </c>
      <c r="K48" s="72" t="n">
        <v>120</v>
      </c>
      <c r="L48" s="1" t="s">
        <v>3577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3575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3576</v>
      </c>
      <c r="K49" s="72" t="n">
        <v>120</v>
      </c>
      <c r="L49" s="1" t="s">
        <v>3577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3575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3576</v>
      </c>
      <c r="K50" s="72" t="n">
        <v>1772</v>
      </c>
      <c r="L50" s="1" t="s">
        <v>3577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3575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3576</v>
      </c>
      <c r="K51" s="72" t="n">
        <v>140</v>
      </c>
      <c r="L51" s="1" t="s">
        <v>3577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3575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3576</v>
      </c>
      <c r="K52" s="72" t="n">
        <v>260</v>
      </c>
      <c r="L52" s="1" t="s">
        <v>3577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3575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3576</v>
      </c>
      <c r="K53" s="72" t="n">
        <v>165</v>
      </c>
      <c r="L53" s="1" t="s">
        <v>3577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3575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3576</v>
      </c>
      <c r="K54" s="72" t="n">
        <v>120</v>
      </c>
      <c r="L54" s="1" t="s">
        <v>3577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3575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3576</v>
      </c>
      <c r="K55" s="72" t="n">
        <v>120</v>
      </c>
      <c r="L55" s="1" t="s">
        <v>3577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3575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3576</v>
      </c>
      <c r="K56" s="72" t="n">
        <v>1772</v>
      </c>
      <c r="L56" s="1" t="s">
        <v>3577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3604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3576</v>
      </c>
      <c r="K57" s="72" t="n">
        <v>2267.72</v>
      </c>
      <c r="L57" s="1" t="s">
        <v>3577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3585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3576</v>
      </c>
      <c r="K58" s="72" t="n">
        <v>300.5</v>
      </c>
      <c r="L58" s="1" t="s">
        <v>3577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3605</v>
      </c>
      <c r="D59" s="1" t="s">
        <v>3606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3576</v>
      </c>
      <c r="K59" s="72" t="n">
        <v>1860</v>
      </c>
      <c r="L59" s="1" t="s">
        <v>3577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3607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3576</v>
      </c>
      <c r="K60" s="72" t="n">
        <v>1050</v>
      </c>
      <c r="L60" s="1" t="s">
        <v>3577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3608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3576</v>
      </c>
      <c r="K61" s="72" t="n">
        <v>1387.2</v>
      </c>
      <c r="L61" s="1" t="s">
        <v>3599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3575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3576</v>
      </c>
      <c r="K62" s="72" t="n">
        <v>311</v>
      </c>
      <c r="L62" s="1" t="s">
        <v>3577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3575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3576</v>
      </c>
      <c r="K63" s="72" t="n">
        <v>240</v>
      </c>
      <c r="L63" s="1" t="s">
        <v>3577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3609</v>
      </c>
      <c r="E64" s="16" t="n">
        <v>46179</v>
      </c>
      <c r="F64" s="16" t="n">
        <v>46177</v>
      </c>
      <c r="G64" s="1" t="s">
        <v>3610</v>
      </c>
      <c r="H64" s="1" t="n">
        <v>1210603</v>
      </c>
      <c r="I64" s="1" t="n">
        <v>1</v>
      </c>
      <c r="J64" s="1" t="s">
        <v>3576</v>
      </c>
      <c r="K64" s="72" t="n">
        <v>707.65</v>
      </c>
      <c r="L64" s="1" t="s">
        <v>3577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3575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3576</v>
      </c>
      <c r="K65" s="72" t="n">
        <v>311</v>
      </c>
      <c r="L65" s="1" t="s">
        <v>3577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3575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3576</v>
      </c>
      <c r="K66" s="72" t="n">
        <v>240</v>
      </c>
      <c r="L66" s="1" t="s">
        <v>3577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3581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3576</v>
      </c>
      <c r="K67" s="72" t="n">
        <v>270</v>
      </c>
      <c r="L67" s="1" t="s">
        <v>3577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3611</v>
      </c>
      <c r="D68" s="1" t="s">
        <v>3612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3576</v>
      </c>
      <c r="K68" s="72" t="n">
        <v>3845.86</v>
      </c>
      <c r="L68" s="1" t="s">
        <v>3577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3583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3576</v>
      </c>
      <c r="K69" s="72" t="n">
        <v>1261.5</v>
      </c>
      <c r="L69" s="1" t="s">
        <v>3577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3613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3576</v>
      </c>
      <c r="K70" s="72" t="n">
        <v>668.05</v>
      </c>
      <c r="L70" s="1" t="s">
        <v>3577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3613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3576</v>
      </c>
      <c r="K71" s="72" t="n">
        <v>547.22</v>
      </c>
      <c r="L71" s="1" t="s">
        <v>3577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3613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3576</v>
      </c>
      <c r="K72" s="72" t="n">
        <v>554.53</v>
      </c>
      <c r="L72" s="1" t="s">
        <v>3577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3613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3576</v>
      </c>
      <c r="K73" s="72" t="n">
        <v>220.73</v>
      </c>
      <c r="L73" s="1" t="s">
        <v>3577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3613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3576</v>
      </c>
      <c r="K74" s="72" t="n">
        <v>453.6</v>
      </c>
      <c r="L74" s="1" t="s">
        <v>3577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3579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3576</v>
      </c>
      <c r="K75" s="72" t="n">
        <v>450</v>
      </c>
      <c r="L75" s="1" t="s">
        <v>3577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3600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3576</v>
      </c>
      <c r="K76" s="72" t="n">
        <v>3405.71</v>
      </c>
      <c r="L76" s="1" t="s">
        <v>3577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3584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3576</v>
      </c>
      <c r="K77" s="72" t="n">
        <v>8627.3</v>
      </c>
      <c r="L77" s="1" t="s">
        <v>3577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3614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3576</v>
      </c>
      <c r="K78" s="72" t="n">
        <v>863.1</v>
      </c>
      <c r="L78" s="1" t="s">
        <v>3577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3615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3576</v>
      </c>
      <c r="K79" s="72" t="n">
        <v>1189.5</v>
      </c>
      <c r="L79" s="1" t="s">
        <v>3577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3616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3576</v>
      </c>
      <c r="K80" s="72" t="n">
        <v>1496</v>
      </c>
      <c r="L80" s="1" t="s">
        <v>3577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3591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3576</v>
      </c>
      <c r="K81" s="72" t="n">
        <v>2118.6</v>
      </c>
      <c r="L81" s="1" t="s">
        <v>3577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3617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3576</v>
      </c>
      <c r="K82" s="72" t="n">
        <v>198.5</v>
      </c>
      <c r="L82" s="1" t="s">
        <v>3577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3575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3576</v>
      </c>
      <c r="K83" s="72" t="n">
        <v>161</v>
      </c>
      <c r="L83" s="1" t="s">
        <v>3577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3575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3576</v>
      </c>
      <c r="K84" s="72" t="n">
        <v>260</v>
      </c>
      <c r="L84" s="1" t="s">
        <v>3577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3575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3576</v>
      </c>
      <c r="K85" s="72" t="n">
        <v>120</v>
      </c>
      <c r="L85" s="1" t="s">
        <v>3577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3618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3576</v>
      </c>
      <c r="K86" s="72" t="n">
        <v>240</v>
      </c>
      <c r="L86" s="1" t="s">
        <v>3577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3360</v>
      </c>
      <c r="D87" s="1" t="s">
        <v>3619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3576</v>
      </c>
      <c r="K87" s="72" t="n">
        <v>5009.82</v>
      </c>
      <c r="L87" s="1" t="s">
        <v>3577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3592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3576</v>
      </c>
      <c r="K88" s="72" t="n">
        <v>240</v>
      </c>
      <c r="L88" s="1" t="s">
        <v>3577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3620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3576</v>
      </c>
      <c r="K89" s="72" t="n">
        <v>210</v>
      </c>
      <c r="L89" s="1" t="s">
        <v>3577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3593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3576</v>
      </c>
      <c r="K90" s="72" t="n">
        <v>1943.5</v>
      </c>
      <c r="L90" s="1" t="s">
        <v>3577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3575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3576</v>
      </c>
      <c r="K91" s="72" t="n">
        <v>161</v>
      </c>
      <c r="L91" s="1" t="s">
        <v>3577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3575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3576</v>
      </c>
      <c r="K92" s="72" t="n">
        <v>260</v>
      </c>
      <c r="L92" s="1" t="s">
        <v>3577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3575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3576</v>
      </c>
      <c r="K93" s="72" t="n">
        <v>120</v>
      </c>
      <c r="L93" s="1" t="s">
        <v>3577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3621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3576</v>
      </c>
      <c r="K94" s="72" t="n">
        <v>500</v>
      </c>
      <c r="L94" s="1" t="s">
        <v>3577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3579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3576</v>
      </c>
      <c r="K95" s="72" t="n">
        <v>250</v>
      </c>
      <c r="L95" s="1" t="s">
        <v>3577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3614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3576</v>
      </c>
      <c r="K96" s="72" t="n">
        <v>736.8</v>
      </c>
      <c r="L96" s="1" t="s">
        <v>3577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3622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3576</v>
      </c>
      <c r="K97" s="72" t="n">
        <v>1298.98</v>
      </c>
      <c r="L97" s="1" t="s">
        <v>3577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3575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3576</v>
      </c>
      <c r="K98" s="72" t="n">
        <v>155</v>
      </c>
      <c r="L98" s="1" t="s">
        <v>3577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3575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3576</v>
      </c>
      <c r="K99" s="72" t="n">
        <v>120</v>
      </c>
      <c r="L99" s="1" t="s">
        <v>3577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3575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3576</v>
      </c>
      <c r="K100" s="72" t="n">
        <v>260</v>
      </c>
      <c r="L100" s="1" t="s">
        <v>3577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3575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3576</v>
      </c>
      <c r="K101" s="72" t="n">
        <v>2642.5</v>
      </c>
      <c r="L101" s="1" t="s">
        <v>3577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3623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3576</v>
      </c>
      <c r="K102" s="72" t="n">
        <v>263.27</v>
      </c>
      <c r="L102" s="1" t="s">
        <v>3577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3624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3576</v>
      </c>
      <c r="K103" s="72" t="n">
        <v>330</v>
      </c>
      <c r="L103" s="1" t="s">
        <v>3577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3625</v>
      </c>
      <c r="E104" s="16" t="n">
        <v>46182</v>
      </c>
      <c r="F104" s="16" t="n">
        <v>46122</v>
      </c>
      <c r="G104" s="1" t="s">
        <v>3626</v>
      </c>
      <c r="H104" s="1" t="n">
        <v>1226361</v>
      </c>
      <c r="I104" s="1" t="n">
        <v>11</v>
      </c>
      <c r="J104" s="1" t="s">
        <v>3576</v>
      </c>
      <c r="K104" s="72" t="n">
        <v>436.01</v>
      </c>
      <c r="L104" s="1" t="s">
        <v>3577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3575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3576</v>
      </c>
      <c r="K105" s="72" t="n">
        <v>155</v>
      </c>
      <c r="L105" s="1" t="s">
        <v>3577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3575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3576</v>
      </c>
      <c r="K106" s="72" t="n">
        <v>120</v>
      </c>
      <c r="L106" s="1" t="s">
        <v>3577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3575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3576</v>
      </c>
      <c r="K107" s="72" t="n">
        <v>260</v>
      </c>
      <c r="L107" s="1" t="s">
        <v>3577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3575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3576</v>
      </c>
      <c r="K108" s="72" t="n">
        <v>2642.5</v>
      </c>
      <c r="L108" s="1" t="s">
        <v>3577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3575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3576</v>
      </c>
      <c r="K109" s="72" t="n">
        <v>140</v>
      </c>
      <c r="L109" s="1" t="s">
        <v>3577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3575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3576</v>
      </c>
      <c r="K110" s="72" t="n">
        <v>120</v>
      </c>
      <c r="L110" s="1" t="s">
        <v>3577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3582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3576</v>
      </c>
      <c r="K111" s="72" t="n">
        <v>3466.2</v>
      </c>
      <c r="L111" s="1" t="s">
        <v>3577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3582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3576</v>
      </c>
      <c r="K112" s="72" t="n">
        <v>80.82</v>
      </c>
      <c r="L112" s="1" t="s">
        <v>3577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3583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3576</v>
      </c>
      <c r="K113" s="72" t="n">
        <v>883</v>
      </c>
      <c r="L113" s="1" t="s">
        <v>3577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3584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3576</v>
      </c>
      <c r="K114" s="72" t="n">
        <v>3106.4</v>
      </c>
      <c r="L114" s="1" t="s">
        <v>3577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3627</v>
      </c>
      <c r="D115" s="1" t="s">
        <v>3628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3576</v>
      </c>
      <c r="K115" s="72" t="n">
        <v>1195.4</v>
      </c>
      <c r="L115" s="1" t="s">
        <v>3577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3629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3576</v>
      </c>
      <c r="K116" s="72" t="n">
        <v>6619.56</v>
      </c>
      <c r="L116" s="1" t="s">
        <v>3577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3629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3576</v>
      </c>
      <c r="K117" s="72" t="n">
        <v>909.13</v>
      </c>
      <c r="L117" s="1" t="s">
        <v>3577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3589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3576</v>
      </c>
      <c r="K118" s="72" t="n">
        <v>541.26</v>
      </c>
      <c r="L118" s="1" t="s">
        <v>3577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3589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3576</v>
      </c>
      <c r="K119" s="72" t="n">
        <v>849.69</v>
      </c>
      <c r="L119" s="1" t="s">
        <v>3577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3575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3576</v>
      </c>
      <c r="K120" s="72" t="n">
        <v>140</v>
      </c>
      <c r="L120" s="1" t="s">
        <v>3577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3575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3576</v>
      </c>
      <c r="K121" s="72" t="n">
        <v>120</v>
      </c>
      <c r="L121" s="1" t="s">
        <v>3577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3592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3576</v>
      </c>
      <c r="K122" s="72" t="n">
        <v>240</v>
      </c>
      <c r="L122" s="1" t="s">
        <v>3577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3581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3576</v>
      </c>
      <c r="K123" s="72" t="n">
        <v>270</v>
      </c>
      <c r="L123" s="1" t="s">
        <v>3577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3627</v>
      </c>
      <c r="D124" s="1" t="s">
        <v>3630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3576</v>
      </c>
      <c r="K124" s="72" t="n">
        <v>1944.71</v>
      </c>
      <c r="L124" s="1" t="s">
        <v>3577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3631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3576</v>
      </c>
      <c r="K125" s="72" t="n">
        <v>2374.81</v>
      </c>
      <c r="L125" s="1" t="s">
        <v>3577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3595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3576</v>
      </c>
      <c r="K126" s="72" t="n">
        <v>729.38</v>
      </c>
      <c r="L126" s="1" t="s">
        <v>3577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3575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3576</v>
      </c>
      <c r="K127" s="72" t="n">
        <v>128</v>
      </c>
      <c r="L127" s="1" t="s">
        <v>3577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3575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3576</v>
      </c>
      <c r="K128" s="72" t="n">
        <v>120</v>
      </c>
      <c r="L128" s="1" t="s">
        <v>3577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3597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3576</v>
      </c>
      <c r="K129" s="72" t="n">
        <v>436.38</v>
      </c>
      <c r="L129" s="1" t="s">
        <v>3577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3632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3576</v>
      </c>
      <c r="K130" s="72" t="n">
        <v>1126.38</v>
      </c>
      <c r="L130" s="1" t="s">
        <v>3577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3633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3576</v>
      </c>
      <c r="K131" s="72" t="n">
        <v>250</v>
      </c>
      <c r="L131" s="1" t="s">
        <v>3577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3586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3576</v>
      </c>
      <c r="K132" s="72" t="n">
        <v>742.5</v>
      </c>
      <c r="L132" s="1" t="s">
        <v>3577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3587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3576</v>
      </c>
      <c r="K133" s="72" t="n">
        <v>1145.4</v>
      </c>
      <c r="L133" s="1" t="s">
        <v>3577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3634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3576</v>
      </c>
      <c r="K134" s="72" t="n">
        <v>3734.4</v>
      </c>
      <c r="L134" s="1" t="s">
        <v>3577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3616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3576</v>
      </c>
      <c r="K135" s="72" t="n">
        <v>2190</v>
      </c>
      <c r="L135" s="1" t="s">
        <v>3577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3635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3576</v>
      </c>
      <c r="K136" s="72" t="n">
        <v>3325.11</v>
      </c>
      <c r="L136" s="1" t="s">
        <v>3577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3591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3576</v>
      </c>
      <c r="K137" s="72" t="n">
        <v>6946.48</v>
      </c>
      <c r="L137" s="1" t="s">
        <v>3577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3575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3576</v>
      </c>
      <c r="K138" s="72" t="n">
        <v>128</v>
      </c>
      <c r="L138" s="1" t="s">
        <v>3577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3575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3576</v>
      </c>
      <c r="K139" s="72" t="n">
        <v>120</v>
      </c>
      <c r="L139" s="1" t="s">
        <v>3577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3636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3576</v>
      </c>
      <c r="K140" s="72" t="n">
        <v>1488.1</v>
      </c>
      <c r="L140" s="1" t="s">
        <v>3577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3637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3576</v>
      </c>
      <c r="K141" s="72" t="n">
        <v>417</v>
      </c>
      <c r="L141" s="1" t="s">
        <v>3577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3578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3576</v>
      </c>
      <c r="K142" s="72" t="n">
        <v>604.66</v>
      </c>
      <c r="L142" s="1" t="s">
        <v>3577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3575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3576</v>
      </c>
      <c r="K143" s="72" t="n">
        <v>176</v>
      </c>
      <c r="L143" s="1" t="s">
        <v>3577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3575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3576</v>
      </c>
      <c r="K144" s="72" t="n">
        <v>120</v>
      </c>
      <c r="L144" s="1" t="s">
        <v>3577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3575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3576</v>
      </c>
      <c r="K145" s="72" t="n">
        <v>260</v>
      </c>
      <c r="L145" s="1" t="s">
        <v>3577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3575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3576</v>
      </c>
      <c r="K146" s="72" t="n">
        <v>3014.5</v>
      </c>
      <c r="L146" s="1" t="s">
        <v>3577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3632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3576</v>
      </c>
      <c r="K147" s="72" t="n">
        <v>1053.9</v>
      </c>
      <c r="L147" s="1" t="s">
        <v>3577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3583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3576</v>
      </c>
      <c r="K148" s="72" t="n">
        <v>1124.1</v>
      </c>
      <c r="L148" s="1" t="s">
        <v>3577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3579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3576</v>
      </c>
      <c r="K149" s="72" t="n">
        <v>670</v>
      </c>
      <c r="L149" s="1" t="s">
        <v>3577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3578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3576</v>
      </c>
      <c r="K150" s="72" t="n">
        <v>6197.73</v>
      </c>
      <c r="L150" s="1" t="s">
        <v>3577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3605</v>
      </c>
      <c r="D151" s="1" t="s">
        <v>3606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3576</v>
      </c>
      <c r="K151" s="72" t="n">
        <v>2050</v>
      </c>
      <c r="L151" s="1" t="s">
        <v>3577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3602</v>
      </c>
      <c r="E152" s="16" t="n">
        <v>46185</v>
      </c>
      <c r="F152" s="16" t="n">
        <v>46185</v>
      </c>
      <c r="G152" s="1" t="s">
        <v>3603</v>
      </c>
      <c r="H152" s="1" t="n">
        <v>1243882</v>
      </c>
      <c r="I152" s="1" t="n">
        <v>1</v>
      </c>
      <c r="J152" s="1" t="s">
        <v>3576</v>
      </c>
      <c r="K152" s="72" t="n">
        <v>1155</v>
      </c>
      <c r="L152" s="1" t="s">
        <v>3577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3575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3576</v>
      </c>
      <c r="K153" s="72" t="n">
        <v>176</v>
      </c>
      <c r="L153" s="1" t="s">
        <v>3577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3575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3576</v>
      </c>
      <c r="K154" s="72" t="n">
        <v>120</v>
      </c>
      <c r="L154" s="1" t="s">
        <v>3577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3575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3576</v>
      </c>
      <c r="K155" s="72" t="n">
        <v>260</v>
      </c>
      <c r="L155" s="1" t="s">
        <v>3577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3575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3576</v>
      </c>
      <c r="K156" s="72" t="n">
        <v>3014.5</v>
      </c>
      <c r="L156" s="1" t="s">
        <v>3577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3637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3576</v>
      </c>
      <c r="K157" s="72" t="n">
        <v>1512.8</v>
      </c>
      <c r="L157" s="1" t="s">
        <v>3577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3594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3576</v>
      </c>
      <c r="K158" s="72" t="n">
        <v>855.75</v>
      </c>
      <c r="L158" s="1" t="s">
        <v>3577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3575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3576</v>
      </c>
      <c r="K159" s="72" t="n">
        <v>335</v>
      </c>
      <c r="L159" s="1" t="s">
        <v>3577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3575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3576</v>
      </c>
      <c r="K160" s="72" t="n">
        <v>120</v>
      </c>
      <c r="L160" s="1" t="s">
        <v>3577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3587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3576</v>
      </c>
      <c r="K161" s="72" t="n">
        <v>446.46</v>
      </c>
      <c r="L161" s="1" t="s">
        <v>3577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3575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3576</v>
      </c>
      <c r="K162" s="72" t="n">
        <v>335</v>
      </c>
      <c r="L162" s="1" t="s">
        <v>3577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3575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3576</v>
      </c>
      <c r="K163" s="72" t="n">
        <v>120</v>
      </c>
      <c r="L163" s="1" t="s">
        <v>3577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3592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3576</v>
      </c>
      <c r="K164" s="72" t="n">
        <v>240</v>
      </c>
      <c r="L164" s="1" t="s">
        <v>3577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3613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3576</v>
      </c>
      <c r="K165" s="72" t="n">
        <v>716.75</v>
      </c>
      <c r="L165" s="1" t="s">
        <v>3577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3575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3576</v>
      </c>
      <c r="K166" s="72" t="n">
        <v>1670</v>
      </c>
      <c r="L166" s="1" t="s">
        <v>3577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3575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3576</v>
      </c>
      <c r="K167" s="72" t="n">
        <v>280</v>
      </c>
      <c r="L167" s="1" t="s">
        <v>3577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3638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3576</v>
      </c>
      <c r="K168" s="72" t="n">
        <v>3052.86</v>
      </c>
      <c r="L168" s="1" t="s">
        <v>3577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3639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3576</v>
      </c>
      <c r="K169" s="72" t="n">
        <v>3483</v>
      </c>
      <c r="L169" s="1" t="s">
        <v>3577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3584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3576</v>
      </c>
      <c r="K170" s="72" t="n">
        <v>4748.8</v>
      </c>
      <c r="L170" s="1" t="s">
        <v>3577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3584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3576</v>
      </c>
      <c r="K171" s="72" t="n">
        <v>2252.8</v>
      </c>
      <c r="L171" s="1" t="s">
        <v>3577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3584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3576</v>
      </c>
      <c r="K172" s="72" t="n">
        <v>5746</v>
      </c>
      <c r="L172" s="1" t="s">
        <v>3577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3584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3576</v>
      </c>
      <c r="K173" s="72" t="n">
        <v>3966.4</v>
      </c>
      <c r="L173" s="1" t="s">
        <v>3577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3627</v>
      </c>
      <c r="D174" s="1" t="s">
        <v>3628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3576</v>
      </c>
      <c r="K174" s="72" t="n">
        <v>6875.05</v>
      </c>
      <c r="L174" s="1" t="s">
        <v>3577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3640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3576</v>
      </c>
      <c r="K175" s="72" t="n">
        <v>934.38</v>
      </c>
      <c r="L175" s="1" t="s">
        <v>3577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3575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3576</v>
      </c>
      <c r="K176" s="72" t="n">
        <v>1670</v>
      </c>
      <c r="L176" s="1" t="s">
        <v>3577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3575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3576</v>
      </c>
      <c r="K177" s="72" t="n">
        <v>280</v>
      </c>
      <c r="L177" s="1" t="s">
        <v>3577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3641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3576</v>
      </c>
      <c r="K178" s="72" t="n">
        <v>781.5</v>
      </c>
      <c r="L178" s="1" t="s">
        <v>3577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3618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3576</v>
      </c>
      <c r="K179" s="72" t="n">
        <v>360</v>
      </c>
      <c r="L179" s="1" t="s">
        <v>3577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3642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3576</v>
      </c>
      <c r="K180" s="72" t="n">
        <v>2974.44</v>
      </c>
      <c r="L180" s="1" t="s">
        <v>3577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3581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3576</v>
      </c>
      <c r="K181" s="72" t="n">
        <v>270</v>
      </c>
      <c r="L181" s="1" t="s">
        <v>3577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3611</v>
      </c>
      <c r="D182" s="1" t="s">
        <v>3612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3576</v>
      </c>
      <c r="K182" s="72" t="n">
        <v>4393.07</v>
      </c>
      <c r="L182" s="1" t="s">
        <v>3577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3578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3576</v>
      </c>
      <c r="K183" s="72" t="n">
        <v>1174.72</v>
      </c>
      <c r="L183" s="1" t="s">
        <v>3577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3582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3576</v>
      </c>
      <c r="K184" s="72" t="n">
        <v>632.15</v>
      </c>
      <c r="L184" s="1" t="s">
        <v>3577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3582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3576</v>
      </c>
      <c r="K185" s="72" t="n">
        <v>431.5</v>
      </c>
      <c r="L185" s="1" t="s">
        <v>3577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3583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3576</v>
      </c>
      <c r="K186" s="72" t="n">
        <v>420</v>
      </c>
      <c r="L186" s="1" t="s">
        <v>3577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3579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3576</v>
      </c>
      <c r="K187" s="72" t="n">
        <v>450</v>
      </c>
      <c r="L187" s="1" t="s">
        <v>3577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3643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3576</v>
      </c>
      <c r="K188" s="72" t="n">
        <v>2778</v>
      </c>
      <c r="L188" s="1" t="s">
        <v>3577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3575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3576</v>
      </c>
      <c r="K189" s="72" t="n">
        <v>86</v>
      </c>
      <c r="L189" s="1" t="s">
        <v>3577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3575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3576</v>
      </c>
      <c r="K190" s="72" t="n">
        <v>240</v>
      </c>
      <c r="L190" s="1" t="s">
        <v>3577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3575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3576</v>
      </c>
      <c r="K191" s="72" t="n">
        <v>2433</v>
      </c>
      <c r="L191" s="1" t="s">
        <v>3577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3584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3576</v>
      </c>
      <c r="K192" s="72" t="n">
        <v>5708.8</v>
      </c>
      <c r="L192" s="1" t="s">
        <v>3577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3585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3576</v>
      </c>
      <c r="K193" s="72" t="n">
        <v>312.4</v>
      </c>
      <c r="L193" s="1" t="s">
        <v>3577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3585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3576</v>
      </c>
      <c r="K194" s="72" t="n">
        <v>221</v>
      </c>
      <c r="L194" s="1" t="s">
        <v>3577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3644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3576</v>
      </c>
      <c r="K195" s="72" t="n">
        <v>2507.29</v>
      </c>
      <c r="L195" s="1" t="s">
        <v>3577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3578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3576</v>
      </c>
      <c r="K196" s="72" t="n">
        <v>1514.13</v>
      </c>
      <c r="L196" s="1" t="s">
        <v>3577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3614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3576</v>
      </c>
      <c r="K197" s="72" t="n">
        <v>1103.52</v>
      </c>
      <c r="L197" s="1" t="s">
        <v>3577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3614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3576</v>
      </c>
      <c r="K198" s="72" t="n">
        <v>1799</v>
      </c>
      <c r="L198" s="1" t="s">
        <v>3577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3617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3576</v>
      </c>
      <c r="K199" s="72" t="n">
        <v>105</v>
      </c>
      <c r="L199" s="1" t="s">
        <v>3577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3588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3576</v>
      </c>
      <c r="K200" s="72" t="n">
        <v>489.3</v>
      </c>
      <c r="L200" s="1" t="s">
        <v>3577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3617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3576</v>
      </c>
      <c r="K201" s="72" t="n">
        <v>137.5</v>
      </c>
      <c r="L201" s="1" t="s">
        <v>3577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3575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3576</v>
      </c>
      <c r="K202" s="72" t="n">
        <v>86</v>
      </c>
      <c r="L202" s="1" t="s">
        <v>3577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3575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3576</v>
      </c>
      <c r="K203" s="72" t="n">
        <v>240</v>
      </c>
      <c r="L203" s="1" t="s">
        <v>3577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3575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3576</v>
      </c>
      <c r="K204" s="72" t="n">
        <v>2433</v>
      </c>
      <c r="L204" s="1" t="s">
        <v>3577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3645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3576</v>
      </c>
      <c r="K205" s="72" t="n">
        <v>3282.75</v>
      </c>
      <c r="L205" s="1" t="s">
        <v>3577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3646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3576</v>
      </c>
      <c r="K206" s="72" t="n">
        <v>1040</v>
      </c>
      <c r="L206" s="1" t="s">
        <v>3577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3647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3576</v>
      </c>
      <c r="K207" s="72" t="n">
        <v>2574.72</v>
      </c>
      <c r="L207" s="1" t="s">
        <v>3577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3578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3576</v>
      </c>
      <c r="K208" s="72" t="n">
        <v>916.19</v>
      </c>
      <c r="L208" s="1" t="s">
        <v>3577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3582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3576</v>
      </c>
      <c r="K209" s="72" t="n">
        <v>2791.05</v>
      </c>
      <c r="L209" s="1" t="s">
        <v>3577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3583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3576</v>
      </c>
      <c r="K210" s="72" t="n">
        <v>1322.5</v>
      </c>
      <c r="L210" s="1" t="s">
        <v>3577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3575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3576</v>
      </c>
      <c r="K211" s="72" t="n">
        <v>181</v>
      </c>
      <c r="L211" s="1" t="s">
        <v>3577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3578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3576</v>
      </c>
      <c r="K212" s="72" t="n">
        <v>4072.51</v>
      </c>
      <c r="L212" s="1" t="s">
        <v>3577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3648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3576</v>
      </c>
      <c r="K213" s="72" t="n">
        <v>1326.02</v>
      </c>
      <c r="L213" s="1" t="s">
        <v>3577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3589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3576</v>
      </c>
      <c r="K214" s="72" t="n">
        <v>352.46</v>
      </c>
      <c r="L214" s="1" t="s">
        <v>3577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3589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3576</v>
      </c>
      <c r="K215" s="72" t="n">
        <v>860.14</v>
      </c>
      <c r="L215" s="1" t="s">
        <v>3577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3590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3576</v>
      </c>
      <c r="K216" s="72" t="n">
        <v>973.94</v>
      </c>
      <c r="L216" s="1" t="s">
        <v>3577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3649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3576</v>
      </c>
      <c r="K217" s="72" t="n">
        <v>539.46</v>
      </c>
      <c r="L217" s="1" t="s">
        <v>3577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3616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3576</v>
      </c>
      <c r="K218" s="72" t="n">
        <v>1104</v>
      </c>
      <c r="L218" s="1" t="s">
        <v>3577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3622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3576</v>
      </c>
      <c r="K219" s="72" t="n">
        <v>1428</v>
      </c>
      <c r="L219" s="1" t="s">
        <v>3577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3591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3576</v>
      </c>
      <c r="K220" s="72" t="n">
        <v>1107</v>
      </c>
      <c r="L220" s="1" t="s">
        <v>3577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3650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3576</v>
      </c>
      <c r="K221" s="72" t="n">
        <v>1229.96</v>
      </c>
      <c r="L221" s="1" t="s">
        <v>3577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3575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3576</v>
      </c>
      <c r="K222" s="72" t="n">
        <v>181</v>
      </c>
      <c r="L222" s="1" t="s">
        <v>3577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3651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3576</v>
      </c>
      <c r="K223" s="72" t="n">
        <v>411.68</v>
      </c>
      <c r="L223" s="1" t="s">
        <v>3577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3595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3576</v>
      </c>
      <c r="K224" s="72" t="n">
        <v>756.82</v>
      </c>
      <c r="L224" s="1" t="s">
        <v>3577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3597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3576</v>
      </c>
      <c r="K225" s="72" t="n">
        <v>180.27</v>
      </c>
      <c r="L225" s="1" t="s">
        <v>3577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3638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3576</v>
      </c>
      <c r="K226" s="72" t="n">
        <v>6080.62</v>
      </c>
      <c r="L226" s="1" t="s">
        <v>3577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3575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3576</v>
      </c>
      <c r="K227" s="72" t="n">
        <v>130</v>
      </c>
      <c r="L227" s="1" t="s">
        <v>3577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3575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3576</v>
      </c>
      <c r="K228" s="72" t="n">
        <v>280</v>
      </c>
      <c r="L228" s="1" t="s">
        <v>3577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3575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3576</v>
      </c>
      <c r="K229" s="72" t="n">
        <v>240</v>
      </c>
      <c r="L229" s="1" t="s">
        <v>3577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3652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3576</v>
      </c>
      <c r="K230" s="72" t="n">
        <v>595.62</v>
      </c>
      <c r="L230" s="1" t="s">
        <v>3577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3653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3576</v>
      </c>
      <c r="K231" s="72" t="n">
        <v>1518.05</v>
      </c>
      <c r="L231" s="1" t="s">
        <v>3599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3575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3576</v>
      </c>
      <c r="K232" s="72" t="n">
        <v>130</v>
      </c>
      <c r="L232" s="1" t="s">
        <v>3577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3575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3576</v>
      </c>
      <c r="K233" s="72" t="n">
        <v>280</v>
      </c>
      <c r="L233" s="1" t="s">
        <v>3577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3575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3576</v>
      </c>
      <c r="K234" s="72" t="n">
        <v>240</v>
      </c>
      <c r="L234" s="1" t="s">
        <v>3577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3609</v>
      </c>
      <c r="E235" s="16" t="n">
        <v>46191</v>
      </c>
      <c r="F235" s="16" t="n">
        <v>46191</v>
      </c>
      <c r="G235" s="1" t="s">
        <v>3610</v>
      </c>
      <c r="H235" s="1" t="n">
        <v>1270052</v>
      </c>
      <c r="I235" s="1" t="n">
        <v>1</v>
      </c>
      <c r="J235" s="1" t="s">
        <v>3576</v>
      </c>
      <c r="K235" s="72" t="n">
        <v>566</v>
      </c>
      <c r="L235" s="1" t="s">
        <v>3577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3632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3576</v>
      </c>
      <c r="K236" s="72" t="n">
        <v>941.2</v>
      </c>
      <c r="L236" s="1" t="s">
        <v>3577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3579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3576</v>
      </c>
      <c r="K237" s="72" t="n">
        <v>170</v>
      </c>
      <c r="L237" s="1" t="s">
        <v>3577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3584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3576</v>
      </c>
      <c r="K238" s="72" t="n">
        <v>2882</v>
      </c>
      <c r="L238" s="1" t="s">
        <v>3577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3584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3576</v>
      </c>
      <c r="K239" s="72" t="n">
        <v>4761.6</v>
      </c>
      <c r="L239" s="1" t="s">
        <v>3577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3627</v>
      </c>
      <c r="D240" s="1" t="s">
        <v>3628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3576</v>
      </c>
      <c r="K240" s="72" t="n">
        <v>1180.5</v>
      </c>
      <c r="L240" s="1" t="s">
        <v>3577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3585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3576</v>
      </c>
      <c r="K241" s="72" t="n">
        <v>201</v>
      </c>
      <c r="L241" s="1" t="s">
        <v>3577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3575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3576</v>
      </c>
      <c r="K242" s="72" t="n">
        <v>145</v>
      </c>
      <c r="L242" s="1" t="s">
        <v>3577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3575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3576</v>
      </c>
      <c r="K243" s="72" t="n">
        <v>2624</v>
      </c>
      <c r="L243" s="1" t="s">
        <v>3577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3629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3576</v>
      </c>
      <c r="K244" s="72" t="n">
        <v>245.49</v>
      </c>
      <c r="L244" s="1" t="s">
        <v>3577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3605</v>
      </c>
      <c r="D245" s="1" t="s">
        <v>3606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3576</v>
      </c>
      <c r="K245" s="72" t="n">
        <v>1865</v>
      </c>
      <c r="L245" s="1" t="s">
        <v>3577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3634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3576</v>
      </c>
      <c r="K246" s="72" t="n">
        <v>1174.2</v>
      </c>
      <c r="L246" s="1" t="s">
        <v>3577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3602</v>
      </c>
      <c r="E247" s="16" t="n">
        <v>46192</v>
      </c>
      <c r="F247" s="16" t="n">
        <v>46192</v>
      </c>
      <c r="G247" s="1" t="s">
        <v>3603</v>
      </c>
      <c r="H247" s="1" t="n">
        <v>1279589</v>
      </c>
      <c r="I247" s="1" t="n">
        <v>1</v>
      </c>
      <c r="J247" s="1" t="s">
        <v>3576</v>
      </c>
      <c r="K247" s="72" t="n">
        <v>927</v>
      </c>
      <c r="L247" s="1" t="s">
        <v>3577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3622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3576</v>
      </c>
      <c r="K248" s="72" t="n">
        <v>3288.08</v>
      </c>
      <c r="L248" s="1" t="s">
        <v>3577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3622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3576</v>
      </c>
      <c r="K249" s="72" t="n">
        <v>3218.1</v>
      </c>
      <c r="L249" s="1" t="s">
        <v>3577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3622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3576</v>
      </c>
      <c r="K250" s="72" t="n">
        <v>3951.52</v>
      </c>
      <c r="L250" s="1" t="s">
        <v>3577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3622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3576</v>
      </c>
      <c r="K251" s="72" t="n">
        <v>3052.79</v>
      </c>
      <c r="L251" s="1" t="s">
        <v>3577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3575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3576</v>
      </c>
      <c r="K252" s="72" t="n">
        <v>145</v>
      </c>
      <c r="L252" s="1" t="s">
        <v>3577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3575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3576</v>
      </c>
      <c r="K253" s="72" t="n">
        <v>2624</v>
      </c>
      <c r="L253" s="1" t="s">
        <v>3577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3360</v>
      </c>
      <c r="D254" s="1" t="s">
        <v>3619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3576</v>
      </c>
      <c r="K254" s="72" t="n">
        <v>2552.12</v>
      </c>
      <c r="L254" s="1" t="s">
        <v>3577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3654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3576</v>
      </c>
      <c r="K255" s="72" t="n">
        <v>320.4</v>
      </c>
      <c r="L255" s="1" t="s">
        <v>3577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3575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3576</v>
      </c>
      <c r="K256" s="72" t="n">
        <v>359</v>
      </c>
      <c r="L256" s="1" t="s">
        <v>3577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3575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3576</v>
      </c>
      <c r="K257" s="72" t="n">
        <v>240</v>
      </c>
      <c r="L257" s="1" t="s">
        <v>3577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3655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3576</v>
      </c>
      <c r="K258" s="72" t="n">
        <v>3908.29</v>
      </c>
      <c r="L258" s="1" t="s">
        <v>3577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3617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3576</v>
      </c>
      <c r="K259" s="72" t="n">
        <v>1613</v>
      </c>
      <c r="L259" s="1" t="s">
        <v>3577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3575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3576</v>
      </c>
      <c r="K260" s="72" t="n">
        <v>359</v>
      </c>
      <c r="L260" s="1" t="s">
        <v>3577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3575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3576</v>
      </c>
      <c r="K261" s="72" t="n">
        <v>240</v>
      </c>
      <c r="L261" s="1" t="s">
        <v>3577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3611</v>
      </c>
      <c r="D262" s="1" t="s">
        <v>3612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3576</v>
      </c>
      <c r="K262" s="72" t="n">
        <v>3902.24</v>
      </c>
      <c r="L262" s="1" t="s">
        <v>3577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3613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3576</v>
      </c>
      <c r="K263" s="72" t="n">
        <v>732.36</v>
      </c>
      <c r="L263" s="1" t="s">
        <v>3577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3613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3576</v>
      </c>
      <c r="K264" s="72" t="n">
        <v>388.89</v>
      </c>
      <c r="L264" s="1" t="s">
        <v>3577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3656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3576</v>
      </c>
      <c r="K265" s="72" t="n">
        <v>11901.86</v>
      </c>
      <c r="L265" s="1" t="s">
        <v>3577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3584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3576</v>
      </c>
      <c r="K266" s="72" t="n">
        <v>4085.5</v>
      </c>
      <c r="L266" s="1" t="s">
        <v>3577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3644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3576</v>
      </c>
      <c r="K267" s="72" t="n">
        <v>1564.37</v>
      </c>
      <c r="L267" s="1" t="s">
        <v>3577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3575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3576</v>
      </c>
      <c r="K268" s="72" t="n">
        <v>115</v>
      </c>
      <c r="L268" s="1" t="s">
        <v>3577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3575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3576</v>
      </c>
      <c r="K269" s="72" t="n">
        <v>120</v>
      </c>
      <c r="L269" s="1" t="s">
        <v>3577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3575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3576</v>
      </c>
      <c r="K270" s="72" t="n">
        <v>2380</v>
      </c>
      <c r="L270" s="1" t="s">
        <v>3577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3657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3576</v>
      </c>
      <c r="K271" s="72" t="n">
        <v>3130.25</v>
      </c>
      <c r="L271" s="1" t="s">
        <v>3577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3601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3576</v>
      </c>
      <c r="K272" s="72" t="n">
        <v>536.1</v>
      </c>
      <c r="L272" s="1" t="s">
        <v>3577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3622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3576</v>
      </c>
      <c r="K273" s="72" t="n">
        <v>3409.01</v>
      </c>
      <c r="L273" s="1" t="s">
        <v>3577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3575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3576</v>
      </c>
      <c r="K274" s="72" t="n">
        <v>115</v>
      </c>
      <c r="L274" s="1" t="s">
        <v>3577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3575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3576</v>
      </c>
      <c r="K275" s="72" t="n">
        <v>120</v>
      </c>
      <c r="L275" s="1" t="s">
        <v>3577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3658</v>
      </c>
      <c r="E276" s="16" t="n">
        <v>46195</v>
      </c>
      <c r="F276" s="16" t="n">
        <v>46179</v>
      </c>
      <c r="G276" s="1" t="s">
        <v>3659</v>
      </c>
      <c r="H276" s="1" t="n">
        <v>1289649</v>
      </c>
      <c r="I276" s="1" t="n">
        <v>11</v>
      </c>
      <c r="J276" s="1" t="s">
        <v>3576</v>
      </c>
      <c r="K276" s="72" t="n">
        <v>523.45</v>
      </c>
      <c r="L276" s="1" t="s">
        <v>3577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3658</v>
      </c>
      <c r="E277" s="16" t="n">
        <v>46195</v>
      </c>
      <c r="F277" s="16" t="n">
        <v>46186</v>
      </c>
      <c r="G277" s="1" t="s">
        <v>3659</v>
      </c>
      <c r="H277" s="1" t="n">
        <v>1289650</v>
      </c>
      <c r="I277" s="1" t="n">
        <v>11</v>
      </c>
      <c r="J277" s="1" t="s">
        <v>3576</v>
      </c>
      <c r="K277" s="72" t="n">
        <v>324.44</v>
      </c>
      <c r="L277" s="1" t="s">
        <v>3577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3658</v>
      </c>
      <c r="E278" s="16" t="n">
        <v>46195</v>
      </c>
      <c r="F278" s="16" t="n">
        <v>46193</v>
      </c>
      <c r="G278" s="1" t="s">
        <v>3659</v>
      </c>
      <c r="H278" s="1" t="n">
        <v>1289657</v>
      </c>
      <c r="I278" s="1" t="n">
        <v>11</v>
      </c>
      <c r="J278" s="1" t="s">
        <v>3576</v>
      </c>
      <c r="K278" s="72" t="n">
        <v>547.64</v>
      </c>
      <c r="L278" s="1" t="s">
        <v>3577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3658</v>
      </c>
      <c r="E279" s="16" t="n">
        <v>46195</v>
      </c>
      <c r="F279" s="16" t="n">
        <v>46194</v>
      </c>
      <c r="G279" s="1" t="s">
        <v>3659</v>
      </c>
      <c r="H279" s="1" t="n">
        <v>1289655</v>
      </c>
      <c r="I279" s="1" t="n">
        <v>11</v>
      </c>
      <c r="J279" s="1" t="s">
        <v>3576</v>
      </c>
      <c r="K279" s="72" t="n">
        <v>329</v>
      </c>
      <c r="L279" s="1" t="s">
        <v>3577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3618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3576</v>
      </c>
      <c r="K280" s="72" t="n">
        <v>240</v>
      </c>
      <c r="L280" s="1" t="s">
        <v>3577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3611</v>
      </c>
      <c r="D281" s="1" t="s">
        <v>3612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3576</v>
      </c>
      <c r="K281" s="72" t="n">
        <v>1050.99</v>
      </c>
      <c r="L281" s="1" t="s">
        <v>3577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3660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3576</v>
      </c>
      <c r="K282" s="72" t="n">
        <v>862</v>
      </c>
      <c r="L282" s="1" t="s">
        <v>3577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3600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3576</v>
      </c>
      <c r="K283" s="72" t="n">
        <v>3568</v>
      </c>
      <c r="L283" s="1" t="s">
        <v>3577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3633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3576</v>
      </c>
      <c r="K284" s="72" t="n">
        <v>250</v>
      </c>
      <c r="L284" s="1" t="s">
        <v>3577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3575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3576</v>
      </c>
      <c r="K285" s="72" t="n">
        <v>115</v>
      </c>
      <c r="L285" s="1" t="s">
        <v>3577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3575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3576</v>
      </c>
      <c r="K286" s="72" t="n">
        <v>120</v>
      </c>
      <c r="L286" s="1" t="s">
        <v>3577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3575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3576</v>
      </c>
      <c r="K287" s="72" t="n">
        <v>280</v>
      </c>
      <c r="L287" s="1" t="s">
        <v>3577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3575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3576</v>
      </c>
      <c r="K288" s="72" t="n">
        <v>2570.5</v>
      </c>
      <c r="L288" s="1" t="s">
        <v>3577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3655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3576</v>
      </c>
      <c r="K289" s="72" t="n">
        <v>2258.55</v>
      </c>
      <c r="L289" s="1" t="s">
        <v>3577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3575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3576</v>
      </c>
      <c r="K290" s="72" t="n">
        <v>115</v>
      </c>
      <c r="L290" s="1" t="s">
        <v>3577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3575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3576</v>
      </c>
      <c r="K291" s="72" t="n">
        <v>120</v>
      </c>
      <c r="L291" s="1" t="s">
        <v>3577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3575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3576</v>
      </c>
      <c r="K292" s="72" t="n">
        <v>280</v>
      </c>
      <c r="L292" s="1" t="s">
        <v>3577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3575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3576</v>
      </c>
      <c r="K293" s="72" t="n">
        <v>2570.5</v>
      </c>
      <c r="L293" s="1" t="s">
        <v>3577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3581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3576</v>
      </c>
      <c r="K294" s="72" t="n">
        <v>270</v>
      </c>
      <c r="L294" s="1" t="s">
        <v>3577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3596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3576</v>
      </c>
      <c r="K295" s="72" t="n">
        <v>266</v>
      </c>
      <c r="L295" s="1" t="s">
        <v>3577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3578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3576</v>
      </c>
      <c r="K296" s="72" t="n">
        <v>1514.51</v>
      </c>
      <c r="L296" s="1" t="s">
        <v>3577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3597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3576</v>
      </c>
      <c r="K297" s="72" t="n">
        <v>351.36</v>
      </c>
      <c r="L297" s="1" t="s">
        <v>3577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3583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3576</v>
      </c>
      <c r="K298" s="72" t="n">
        <v>1392.5</v>
      </c>
      <c r="L298" s="1" t="s">
        <v>3577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3661</v>
      </c>
      <c r="E299" s="16" t="n">
        <v>46197</v>
      </c>
      <c r="F299" s="16" t="n">
        <v>46190</v>
      </c>
      <c r="G299" s="1" t="s">
        <v>3662</v>
      </c>
      <c r="H299" s="1" t="n">
        <v>1299871</v>
      </c>
      <c r="I299" s="1" t="n">
        <v>39</v>
      </c>
      <c r="J299" s="1" t="s">
        <v>3576</v>
      </c>
      <c r="K299" s="72" t="n">
        <v>593</v>
      </c>
      <c r="L299" s="1" t="s">
        <v>3599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3600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3576</v>
      </c>
      <c r="K300" s="72" t="n">
        <v>1964.89</v>
      </c>
      <c r="L300" s="1" t="s">
        <v>3577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3600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3576</v>
      </c>
      <c r="K301" s="72" t="n">
        <v>1016</v>
      </c>
      <c r="L301" s="1" t="s">
        <v>3577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3578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3576</v>
      </c>
      <c r="K302" s="72" t="n">
        <v>5450.28</v>
      </c>
      <c r="L302" s="1" t="s">
        <v>3577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3587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3576</v>
      </c>
      <c r="K303" s="72" t="n">
        <v>1351.84</v>
      </c>
      <c r="L303" s="1" t="s">
        <v>3577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3575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3576</v>
      </c>
      <c r="K304" s="72" t="n">
        <v>120</v>
      </c>
      <c r="L304" s="1" t="s">
        <v>3577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3575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3576</v>
      </c>
      <c r="K305" s="72" t="n">
        <v>144</v>
      </c>
      <c r="L305" s="1" t="s">
        <v>3577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3663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3576</v>
      </c>
      <c r="K306" s="72" t="n">
        <v>120</v>
      </c>
      <c r="L306" s="1" t="s">
        <v>3577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3663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3576</v>
      </c>
      <c r="K307" s="72" t="n">
        <v>180</v>
      </c>
      <c r="L307" s="1" t="s">
        <v>3577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3664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3576</v>
      </c>
      <c r="K308" s="72" t="n">
        <v>1790</v>
      </c>
      <c r="L308" s="1" t="s">
        <v>3577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3665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3576</v>
      </c>
      <c r="K309" s="72" t="n">
        <v>100</v>
      </c>
      <c r="L309" s="1" t="s">
        <v>3577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3627</v>
      </c>
      <c r="D310" s="1" t="s">
        <v>3666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3576</v>
      </c>
      <c r="K310" s="72" t="n">
        <v>534.8</v>
      </c>
      <c r="L310" s="1" t="s">
        <v>3577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3575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3576</v>
      </c>
      <c r="K311" s="72" t="n">
        <v>120</v>
      </c>
      <c r="L311" s="1" t="s">
        <v>3577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3575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3576</v>
      </c>
      <c r="K312" s="72" t="n">
        <v>144</v>
      </c>
      <c r="L312" s="1" t="s">
        <v>3577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3575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3576</v>
      </c>
      <c r="K313" s="72" t="n">
        <v>2380</v>
      </c>
      <c r="L313" s="1" t="s">
        <v>3577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3667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3576</v>
      </c>
      <c r="K314" s="72" t="n">
        <v>228.8</v>
      </c>
      <c r="L314" s="1" t="s">
        <v>3577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3595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3576</v>
      </c>
      <c r="K315" s="72" t="n">
        <v>594.06</v>
      </c>
      <c r="L315" s="1" t="s">
        <v>3577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3668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3576</v>
      </c>
      <c r="K316" s="72" t="n">
        <v>1295.64</v>
      </c>
      <c r="L316" s="1" t="s">
        <v>3577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3582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3576</v>
      </c>
      <c r="K317" s="72" t="n">
        <v>2227.6</v>
      </c>
      <c r="L317" s="1" t="s">
        <v>3577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3585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3576</v>
      </c>
      <c r="K318" s="72" t="n">
        <v>406.3</v>
      </c>
      <c r="L318" s="1" t="s">
        <v>3577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3575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3576</v>
      </c>
      <c r="K319" s="72" t="n">
        <v>100</v>
      </c>
      <c r="L319" s="1" t="s">
        <v>3577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3589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3576</v>
      </c>
      <c r="K320" s="72" t="n">
        <v>648.28</v>
      </c>
      <c r="L320" s="1" t="s">
        <v>3577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3589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3576</v>
      </c>
      <c r="K321" s="72" t="n">
        <v>469.93</v>
      </c>
      <c r="L321" s="1" t="s">
        <v>3577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3669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3576</v>
      </c>
      <c r="K322" s="72" t="n">
        <v>1911.94</v>
      </c>
      <c r="L322" s="1" t="s">
        <v>3577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3670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3576</v>
      </c>
      <c r="K323" s="72" t="n">
        <v>1279.8</v>
      </c>
      <c r="L323" s="1" t="s">
        <v>3577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3591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3576</v>
      </c>
      <c r="K324" s="72" t="n">
        <v>3705.35</v>
      </c>
      <c r="L324" s="1" t="s">
        <v>3577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3575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3576</v>
      </c>
      <c r="K325" s="72" t="n">
        <v>100</v>
      </c>
      <c r="L325" s="1" t="s">
        <v>3577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3658</v>
      </c>
      <c r="E326" s="16" t="n">
        <v>46198</v>
      </c>
      <c r="F326" s="16" t="n">
        <v>46142</v>
      </c>
      <c r="G326" s="1" t="s">
        <v>3659</v>
      </c>
      <c r="H326" s="1" t="n">
        <v>1392270</v>
      </c>
      <c r="I326" s="1" t="n">
        <v>11</v>
      </c>
      <c r="J326" s="1" t="s">
        <v>3576</v>
      </c>
      <c r="K326" s="72" t="n">
        <v>1970</v>
      </c>
      <c r="L326" s="1" t="s">
        <v>3577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3594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3576</v>
      </c>
      <c r="K327" s="72" t="n">
        <v>2293</v>
      </c>
      <c r="L327" s="1" t="s">
        <v>3577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3579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3576</v>
      </c>
      <c r="K328" s="72" t="n">
        <v>670</v>
      </c>
      <c r="L328" s="1" t="s">
        <v>3577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3575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3576</v>
      </c>
      <c r="K329" s="72" t="n">
        <v>85</v>
      </c>
      <c r="L329" s="1" t="s">
        <v>3577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3575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3576</v>
      </c>
      <c r="K330" s="72" t="n">
        <v>120</v>
      </c>
      <c r="L330" s="1" t="s">
        <v>3577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3575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3576</v>
      </c>
      <c r="K331" s="72" t="n">
        <v>2799</v>
      </c>
      <c r="L331" s="1" t="s">
        <v>3577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3602</v>
      </c>
      <c r="E332" s="16" t="n">
        <v>46199</v>
      </c>
      <c r="F332" s="16" t="n">
        <v>46199</v>
      </c>
      <c r="G332" s="1" t="s">
        <v>3603</v>
      </c>
      <c r="H332" s="1" t="n">
        <v>1312429</v>
      </c>
      <c r="I332" s="1" t="n">
        <v>1</v>
      </c>
      <c r="J332" s="1" t="s">
        <v>3576</v>
      </c>
      <c r="K332" s="72" t="n">
        <v>1071.5</v>
      </c>
      <c r="L332" s="1" t="s">
        <v>3577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3575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3576</v>
      </c>
      <c r="K333" s="72" t="n">
        <v>85</v>
      </c>
      <c r="L333" s="1" t="s">
        <v>3577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3575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3576</v>
      </c>
      <c r="K334" s="72" t="n">
        <v>120</v>
      </c>
      <c r="L334" s="1" t="s">
        <v>3577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3575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3576</v>
      </c>
      <c r="K335" s="72" t="n">
        <v>2799</v>
      </c>
      <c r="L335" s="1" t="s">
        <v>3577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3671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3576</v>
      </c>
      <c r="K336" s="72" t="n">
        <v>208.5</v>
      </c>
      <c r="L336" s="1" t="s">
        <v>3577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3632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3576</v>
      </c>
      <c r="K337" s="72" t="n">
        <v>931.6</v>
      </c>
      <c r="L337" s="1" t="s">
        <v>3577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3583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3576</v>
      </c>
      <c r="K338" s="72" t="n">
        <v>1912.3</v>
      </c>
      <c r="L338" s="1" t="s">
        <v>3577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3617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3576</v>
      </c>
      <c r="K339" s="72" t="n">
        <v>105</v>
      </c>
      <c r="L339" s="1" t="s">
        <v>3577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3575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3576</v>
      </c>
      <c r="K340" s="72" t="n">
        <v>385</v>
      </c>
      <c r="L340" s="1" t="s">
        <v>3577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3575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3576</v>
      </c>
      <c r="K341" s="72" t="n">
        <v>240</v>
      </c>
      <c r="L341" s="1" t="s">
        <v>3577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3617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3576</v>
      </c>
      <c r="K342" s="72" t="n">
        <v>137.5</v>
      </c>
      <c r="L342" s="1" t="s">
        <v>3577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3672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3576</v>
      </c>
      <c r="K343" s="72" t="n">
        <v>2128.43</v>
      </c>
      <c r="L343" s="1" t="s">
        <v>3577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3575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3576</v>
      </c>
      <c r="K344" s="72" t="n">
        <v>385</v>
      </c>
      <c r="L344" s="1" t="s">
        <v>3577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3575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3576</v>
      </c>
      <c r="K345" s="72" t="n">
        <v>240</v>
      </c>
      <c r="L345" s="1" t="s">
        <v>3577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3673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3576</v>
      </c>
      <c r="K346" s="72" t="n">
        <v>653.6</v>
      </c>
      <c r="L346" s="1" t="s">
        <v>3577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3663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3576</v>
      </c>
      <c r="K347" s="72" t="n">
        <v>180</v>
      </c>
      <c r="L347" s="1" t="s">
        <v>3577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3584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3576</v>
      </c>
      <c r="K348" s="72" t="n">
        <v>3578.4</v>
      </c>
      <c r="L348" s="1" t="s">
        <v>3577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3584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3576</v>
      </c>
      <c r="K349" s="72" t="n">
        <v>2176</v>
      </c>
      <c r="L349" s="1" t="s">
        <v>3577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3584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3576</v>
      </c>
      <c r="K350" s="72" t="n">
        <v>3672</v>
      </c>
      <c r="L350" s="1" t="s">
        <v>3577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3584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3576</v>
      </c>
      <c r="K351" s="72" t="n">
        <v>8101.7</v>
      </c>
      <c r="L351" s="1" t="s">
        <v>3577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3575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3576</v>
      </c>
      <c r="K352" s="72" t="n">
        <v>240</v>
      </c>
      <c r="L352" s="1" t="s">
        <v>3577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3575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3576</v>
      </c>
      <c r="K353" s="72" t="n">
        <v>280</v>
      </c>
      <c r="L353" s="1" t="s">
        <v>3577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3575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3576</v>
      </c>
      <c r="K354" s="72" t="n">
        <v>385</v>
      </c>
      <c r="L354" s="1" t="s">
        <v>3577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3634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3576</v>
      </c>
      <c r="K355" s="72" t="n">
        <v>1947.55</v>
      </c>
      <c r="L355" s="1" t="s">
        <v>3577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3674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3576</v>
      </c>
      <c r="K356" s="72" t="n">
        <v>3661.91</v>
      </c>
      <c r="L356" s="1" t="s">
        <v>3577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3309</v>
      </c>
      <c r="D357" s="1" t="s">
        <v>3674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3576</v>
      </c>
      <c r="K357" s="72" t="n">
        <v>3302.4</v>
      </c>
      <c r="L357" s="1" t="s">
        <v>3577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3575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3576</v>
      </c>
      <c r="K358" s="72" t="n">
        <v>240</v>
      </c>
      <c r="L358" s="1" t="s">
        <v>3577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3575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3576</v>
      </c>
      <c r="K359" s="72" t="n">
        <v>280</v>
      </c>
      <c r="L359" s="1" t="s">
        <v>3577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3575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3576</v>
      </c>
      <c r="K360" s="72" t="n">
        <v>385</v>
      </c>
      <c r="L360" s="1" t="s">
        <v>3577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3618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3576</v>
      </c>
      <c r="K361" s="72" t="n">
        <v>240</v>
      </c>
      <c r="L361" s="1" t="s">
        <v>3577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3609</v>
      </c>
      <c r="E362" s="16" t="n">
        <v>46202</v>
      </c>
      <c r="F362" s="16" t="n">
        <v>46200</v>
      </c>
      <c r="G362" s="1" t="s">
        <v>3610</v>
      </c>
      <c r="H362" s="1" t="n">
        <v>1322109</v>
      </c>
      <c r="I362" s="1" t="n">
        <v>1</v>
      </c>
      <c r="J362" s="1" t="s">
        <v>3576</v>
      </c>
      <c r="K362" s="72" t="n">
        <v>728</v>
      </c>
      <c r="L362" s="1" t="s">
        <v>3577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3647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3576</v>
      </c>
      <c r="K363" s="72" t="n">
        <v>1660.08</v>
      </c>
      <c r="L363" s="1" t="s">
        <v>3577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3578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3576</v>
      </c>
      <c r="K364" s="72" t="n">
        <v>1480.81</v>
      </c>
      <c r="L364" s="1" t="s">
        <v>3577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3675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3576</v>
      </c>
      <c r="K365" s="72" t="n">
        <v>222.97</v>
      </c>
      <c r="L365" s="1" t="s">
        <v>3577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3579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3576</v>
      </c>
      <c r="K366" s="72" t="n">
        <v>680</v>
      </c>
      <c r="L366" s="1" t="s">
        <v>3577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3638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3576</v>
      </c>
      <c r="K367" s="72" t="n">
        <v>4196.86</v>
      </c>
      <c r="L367" s="1" t="s">
        <v>3577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3584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3576</v>
      </c>
      <c r="K368" s="72" t="n">
        <v>4742.4</v>
      </c>
      <c r="L368" s="1" t="s">
        <v>3577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3578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3576</v>
      </c>
      <c r="K369" s="72" t="n">
        <v>5599.16</v>
      </c>
      <c r="L369" s="1" t="s">
        <v>3577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3575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3576</v>
      </c>
      <c r="K370" s="72" t="n">
        <v>250</v>
      </c>
      <c r="L370" s="1" t="s">
        <v>3577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3575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3576</v>
      </c>
      <c r="K371" s="72" t="n">
        <v>60</v>
      </c>
      <c r="L371" s="1" t="s">
        <v>3577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3575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3576</v>
      </c>
      <c r="K372" s="72" t="n">
        <v>2666.5</v>
      </c>
      <c r="L372" s="1" t="s">
        <v>3577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3575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3576</v>
      </c>
      <c r="K373" s="72" t="n">
        <v>120</v>
      </c>
      <c r="L373" s="1" t="s">
        <v>3577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3616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3576</v>
      </c>
      <c r="K374" s="72" t="n">
        <v>1307.95</v>
      </c>
      <c r="L374" s="1" t="s">
        <v>3577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3616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3576</v>
      </c>
      <c r="K375" s="72" t="n">
        <v>2224</v>
      </c>
      <c r="L375" s="1" t="s">
        <v>3577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3676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3576</v>
      </c>
      <c r="K376" s="72" t="n">
        <v>865.1</v>
      </c>
      <c r="L376" s="1" t="s">
        <v>3577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3588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3576</v>
      </c>
      <c r="K377" s="72" t="n">
        <v>524.3</v>
      </c>
      <c r="L377" s="1" t="s">
        <v>3577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3677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3576</v>
      </c>
      <c r="K378" s="72" t="n">
        <v>2777.7</v>
      </c>
      <c r="L378" s="1" t="s">
        <v>3577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3575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3576</v>
      </c>
      <c r="K379" s="72" t="n">
        <v>250</v>
      </c>
      <c r="L379" s="1" t="s">
        <v>3577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3575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3576</v>
      </c>
      <c r="K380" s="72" t="n">
        <v>60</v>
      </c>
      <c r="L380" s="1" t="s">
        <v>3577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3575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3576</v>
      </c>
      <c r="K381" s="72" t="n">
        <v>2666.5</v>
      </c>
      <c r="L381" s="1" t="s">
        <v>3577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3575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3576</v>
      </c>
      <c r="K382" s="72" t="n">
        <v>120</v>
      </c>
      <c r="L382" s="1" t="s">
        <v>3577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3658</v>
      </c>
      <c r="E383" s="16" t="n">
        <v>46203</v>
      </c>
      <c r="F383" s="16" t="n">
        <v>46203</v>
      </c>
      <c r="G383" s="1" t="s">
        <v>3659</v>
      </c>
      <c r="H383" s="1" t="n">
        <v>1334186</v>
      </c>
      <c r="I383" s="1" t="n">
        <v>11</v>
      </c>
      <c r="J383" s="1" t="s">
        <v>3576</v>
      </c>
      <c r="K383" s="72" t="n">
        <v>250.73</v>
      </c>
      <c r="L383" s="1" t="s">
        <v>3577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3667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3576</v>
      </c>
      <c r="K384" s="72" t="n">
        <v>343.38</v>
      </c>
      <c r="L384" s="1" t="s">
        <v>3577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3620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3576</v>
      </c>
      <c r="K385" s="72" t="n">
        <v>303</v>
      </c>
      <c r="L385" s="1" t="s">
        <v>3577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3627</v>
      </c>
      <c r="D386" s="1" t="s">
        <v>3630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3576</v>
      </c>
      <c r="K386" s="72" t="n">
        <v>423.71</v>
      </c>
      <c r="L386" s="1" t="s">
        <v>3599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3581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3576</v>
      </c>
      <c r="K387" s="72" t="n">
        <v>270</v>
      </c>
      <c r="L387" s="1" t="s">
        <v>3577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3575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3576</v>
      </c>
      <c r="K388" s="72" t="n">
        <v>125</v>
      </c>
      <c r="L388" s="1" t="s">
        <v>3577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3582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3576</v>
      </c>
      <c r="K389" s="72" t="n">
        <v>502.2</v>
      </c>
      <c r="L389" s="1" t="s">
        <v>3577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3582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3576</v>
      </c>
      <c r="K390" s="72" t="n">
        <v>2049</v>
      </c>
      <c r="L390" s="1" t="s">
        <v>3577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3582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3576</v>
      </c>
      <c r="K391" s="72" t="n">
        <v>2292</v>
      </c>
      <c r="L391" s="1" t="s">
        <v>3577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3597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3576</v>
      </c>
      <c r="K392" s="72" t="n">
        <v>328.41</v>
      </c>
      <c r="L392" s="1" t="s">
        <v>3577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3627</v>
      </c>
      <c r="D393" s="1" t="s">
        <v>3678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3576</v>
      </c>
      <c r="K393" s="72" t="n">
        <v>345</v>
      </c>
      <c r="L393" s="1" t="s">
        <v>3577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3584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3576</v>
      </c>
      <c r="K394" s="72" t="n">
        <v>2305.6</v>
      </c>
      <c r="L394" s="1" t="s">
        <v>3577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3589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3576</v>
      </c>
      <c r="K395" s="72" t="n">
        <v>383.93</v>
      </c>
      <c r="L395" s="1" t="s">
        <v>3577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3589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3576</v>
      </c>
      <c r="K396" s="72" t="n">
        <v>650.35</v>
      </c>
      <c r="L396" s="1" t="s">
        <v>3577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3575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3576</v>
      </c>
      <c r="K397" s="72" t="n">
        <v>125</v>
      </c>
      <c r="L397" s="1" t="s">
        <v>3577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3595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3576</v>
      </c>
      <c r="K398" s="72" t="n">
        <v>542.46</v>
      </c>
      <c r="L398" s="1" t="s">
        <v>3577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3584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3576</v>
      </c>
      <c r="K399" s="72" t="n">
        <v>1971.2</v>
      </c>
      <c r="L399" s="1" t="s">
        <v>3577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3575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3576</v>
      </c>
      <c r="K400" s="72" t="n">
        <v>40.48</v>
      </c>
      <c r="L400" s="1" t="s">
        <v>3577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3575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3576</v>
      </c>
      <c r="K401" s="72" t="n">
        <v>240</v>
      </c>
      <c r="L401" s="1" t="s">
        <v>3577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3575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3576</v>
      </c>
      <c r="K402" s="72" t="n">
        <v>173</v>
      </c>
      <c r="L402" s="1" t="s">
        <v>3577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3575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3576</v>
      </c>
      <c r="K403" s="72" t="n">
        <v>280</v>
      </c>
      <c r="L403" s="1" t="s">
        <v>3577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3643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3576</v>
      </c>
      <c r="K404" s="72" t="n">
        <v>4797.1</v>
      </c>
      <c r="L404" s="1" t="s">
        <v>3577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3605</v>
      </c>
      <c r="D405" s="1" t="s">
        <v>3679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3576</v>
      </c>
      <c r="K405" s="72" t="n">
        <v>249.77</v>
      </c>
      <c r="L405" s="1" t="s">
        <v>3577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3575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3576</v>
      </c>
      <c r="K406" s="72" t="n">
        <v>240</v>
      </c>
      <c r="L406" s="1" t="s">
        <v>3577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3575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3576</v>
      </c>
      <c r="K407" s="72" t="n">
        <v>173</v>
      </c>
      <c r="L407" s="1" t="s">
        <v>3577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3575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3576</v>
      </c>
      <c r="K408" s="72" t="n">
        <v>40.48</v>
      </c>
      <c r="L408" s="1" t="s">
        <v>3577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3575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3576</v>
      </c>
      <c r="K409" s="72" t="n">
        <v>280</v>
      </c>
      <c r="L409" s="1" t="s">
        <v>3577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3360</v>
      </c>
      <c r="D410" s="1" t="s">
        <v>3619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3576</v>
      </c>
      <c r="K410" s="72" t="n">
        <v>3783.32</v>
      </c>
      <c r="L410" s="1" t="s">
        <v>3577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3680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3576</v>
      </c>
      <c r="K411" s="72" t="n">
        <v>1968.6</v>
      </c>
      <c r="L411" s="1" t="s">
        <v>3577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3636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3576</v>
      </c>
      <c r="K412" s="72" t="n">
        <v>1903.8</v>
      </c>
      <c r="L412" s="1" t="s">
        <v>3599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3632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3576</v>
      </c>
      <c r="K413" s="72" t="n">
        <v>937.9</v>
      </c>
      <c r="L413" s="1" t="s">
        <v>3577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3579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3576</v>
      </c>
      <c r="K414" s="72" t="n">
        <v>440</v>
      </c>
      <c r="L414" s="1" t="s">
        <v>3577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3605</v>
      </c>
      <c r="D415" s="1" t="s">
        <v>3606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3576</v>
      </c>
      <c r="K415" s="72" t="n">
        <v>1815</v>
      </c>
      <c r="L415" s="1" t="s">
        <v>3577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3617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3576</v>
      </c>
      <c r="K416" s="72" t="n">
        <v>105</v>
      </c>
      <c r="L416" s="1" t="s">
        <v>3577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3575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3576</v>
      </c>
      <c r="K417" s="72" t="n">
        <v>110</v>
      </c>
      <c r="L417" s="1" t="s">
        <v>3577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3575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3576</v>
      </c>
      <c r="K418" s="72" t="n">
        <v>1615</v>
      </c>
      <c r="L418" s="1" t="s">
        <v>3577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3575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3576</v>
      </c>
      <c r="K419" s="72" t="n">
        <v>240</v>
      </c>
      <c r="L419" s="1" t="s">
        <v>3577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3616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3576</v>
      </c>
      <c r="K420" s="72" t="n">
        <v>3294</v>
      </c>
      <c r="L420" s="1" t="s">
        <v>3577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3602</v>
      </c>
      <c r="E421" s="16" t="n">
        <v>46206</v>
      </c>
      <c r="F421" s="16" t="n">
        <v>46206</v>
      </c>
      <c r="G421" s="1" t="s">
        <v>3603</v>
      </c>
      <c r="H421" s="1" t="n">
        <v>1348284</v>
      </c>
      <c r="I421" s="1" t="n">
        <v>1</v>
      </c>
      <c r="J421" s="1" t="s">
        <v>3576</v>
      </c>
      <c r="K421" s="72" t="n">
        <v>704</v>
      </c>
      <c r="L421" s="1" t="s">
        <v>3577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3617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3576</v>
      </c>
      <c r="K422" s="72" t="n">
        <v>249.5</v>
      </c>
      <c r="L422" s="1" t="s">
        <v>3577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3617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3576</v>
      </c>
      <c r="K423" s="72" t="n">
        <v>1440</v>
      </c>
      <c r="L423" s="1" t="s">
        <v>3577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3627</v>
      </c>
      <c r="D424" s="1" t="s">
        <v>3681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3576</v>
      </c>
      <c r="K424" s="72" t="n">
        <v>450</v>
      </c>
      <c r="L424" s="1" t="s">
        <v>3577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3575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3576</v>
      </c>
      <c r="K425" s="72" t="n">
        <v>110</v>
      </c>
      <c r="L425" s="1" t="s">
        <v>3577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3575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3576</v>
      </c>
      <c r="K426" s="72" t="n">
        <v>1615</v>
      </c>
      <c r="L426" s="1" t="s">
        <v>3577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3575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3576</v>
      </c>
      <c r="K427" s="72" t="n">
        <v>240</v>
      </c>
      <c r="L427" s="1" t="s">
        <v>3577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3682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3576</v>
      </c>
      <c r="K428" s="72" t="n">
        <v>971.34</v>
      </c>
      <c r="L428" s="1" t="s">
        <v>3577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3613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3576</v>
      </c>
      <c r="K429" s="72" t="n">
        <v>914.42</v>
      </c>
      <c r="L429" s="1" t="s">
        <v>3577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3613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3576</v>
      </c>
      <c r="K430" s="72" t="n">
        <v>849.67</v>
      </c>
      <c r="L430" s="1" t="s">
        <v>3577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3584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3576</v>
      </c>
      <c r="K431" s="72" t="n">
        <v>5615.6</v>
      </c>
      <c r="L431" s="1" t="s">
        <v>3577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3585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3576</v>
      </c>
      <c r="K432" s="72" t="n">
        <v>291.6</v>
      </c>
      <c r="L432" s="1" t="s">
        <v>3577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3590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3576</v>
      </c>
      <c r="K433" s="72" t="n">
        <v>1175.25</v>
      </c>
      <c r="L433" s="1" t="s">
        <v>3577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3575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3576</v>
      </c>
      <c r="K434" s="72" t="n">
        <v>318</v>
      </c>
      <c r="L434" s="1" t="s">
        <v>3577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3575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3576</v>
      </c>
      <c r="K435" s="72" t="n">
        <v>318</v>
      </c>
      <c r="L435" s="1" t="s">
        <v>3577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3584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3576</v>
      </c>
      <c r="K436" s="72" t="n">
        <v>5232.9</v>
      </c>
      <c r="L436" s="1" t="s">
        <v>3577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3584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3576</v>
      </c>
      <c r="K437" s="72" t="n">
        <v>1151.7</v>
      </c>
      <c r="L437" s="1" t="s">
        <v>3577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3614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3576</v>
      </c>
      <c r="K438" s="72" t="n">
        <v>1573.75</v>
      </c>
      <c r="L438" s="1" t="s">
        <v>3577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3683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3576</v>
      </c>
      <c r="K439" s="72" t="n">
        <v>5457.93</v>
      </c>
      <c r="L439" s="1" t="s">
        <v>3577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3602</v>
      </c>
      <c r="E440" s="16" t="n">
        <v>46209</v>
      </c>
      <c r="F440" s="16" t="n">
        <v>46207</v>
      </c>
      <c r="G440" s="1" t="s">
        <v>3603</v>
      </c>
      <c r="H440" s="1" t="n">
        <v>1364295</v>
      </c>
      <c r="I440" s="1" t="n">
        <v>1</v>
      </c>
      <c r="J440" s="1" t="s">
        <v>3576</v>
      </c>
      <c r="K440" s="72" t="n">
        <v>320</v>
      </c>
      <c r="L440" s="1" t="s">
        <v>3577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3575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3576</v>
      </c>
      <c r="K441" s="72" t="n">
        <v>90</v>
      </c>
      <c r="L441" s="1" t="s">
        <v>3577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3575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3576</v>
      </c>
      <c r="K442" s="72" t="n">
        <v>240</v>
      </c>
      <c r="L442" s="1" t="s">
        <v>3577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3658</v>
      </c>
      <c r="E443" s="16" t="n">
        <v>46209</v>
      </c>
      <c r="F443" s="16" t="n">
        <v>46207</v>
      </c>
      <c r="G443" s="1" t="s">
        <v>3659</v>
      </c>
      <c r="H443" s="1" t="n">
        <v>1361453</v>
      </c>
      <c r="I443" s="1" t="n">
        <v>11</v>
      </c>
      <c r="J443" s="1" t="s">
        <v>3576</v>
      </c>
      <c r="K443" s="72" t="n">
        <v>1539.99</v>
      </c>
      <c r="L443" s="1" t="s">
        <v>3577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3618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3576</v>
      </c>
      <c r="K444" s="72" t="n">
        <v>300</v>
      </c>
      <c r="L444" s="1" t="s">
        <v>3577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3575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3576</v>
      </c>
      <c r="K445" s="72" t="n">
        <v>90</v>
      </c>
      <c r="L445" s="1" t="s">
        <v>3577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3575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3576</v>
      </c>
      <c r="K446" s="72" t="n">
        <v>240</v>
      </c>
      <c r="L446" s="1" t="s">
        <v>3577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3611</v>
      </c>
      <c r="D447" s="1" t="s">
        <v>3612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3576</v>
      </c>
      <c r="K447" s="72" t="n">
        <v>4805.92</v>
      </c>
      <c r="L447" s="1" t="s">
        <v>3577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3579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3576</v>
      </c>
      <c r="K448" s="72" t="n">
        <v>450</v>
      </c>
      <c r="L448" s="1" t="s">
        <v>3577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3607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3576</v>
      </c>
      <c r="K449" s="72" t="n">
        <v>2932.71</v>
      </c>
      <c r="L449" s="1" t="s">
        <v>3577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3591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3576</v>
      </c>
      <c r="K450" s="72" t="n">
        <v>7526.72</v>
      </c>
      <c r="L450" s="1" t="s">
        <v>3577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3575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3576</v>
      </c>
      <c r="K451" s="72" t="n">
        <v>105</v>
      </c>
      <c r="L451" s="1" t="s">
        <v>3577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3575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3576</v>
      </c>
      <c r="K452" s="72" t="n">
        <v>280</v>
      </c>
      <c r="L452" s="1" t="s">
        <v>3577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3575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3576</v>
      </c>
      <c r="K453" s="72" t="n">
        <v>1818</v>
      </c>
      <c r="L453" s="1" t="s">
        <v>3577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3646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3576</v>
      </c>
      <c r="K454" s="72" t="n">
        <v>618.5</v>
      </c>
      <c r="L454" s="1" t="s">
        <v>3577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3575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3576</v>
      </c>
      <c r="K455" s="72" t="n">
        <v>105</v>
      </c>
      <c r="L455" s="1" t="s">
        <v>3577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3575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3576</v>
      </c>
      <c r="K456" s="72" t="n">
        <v>280</v>
      </c>
      <c r="L456" s="1" t="s">
        <v>3577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3575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3576</v>
      </c>
      <c r="K457" s="72" t="n">
        <v>1818</v>
      </c>
      <c r="L457" s="1" t="s">
        <v>3577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3581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3576</v>
      </c>
      <c r="K458" s="72" t="n">
        <v>270</v>
      </c>
      <c r="L458" s="1" t="s">
        <v>3577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3583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3576</v>
      </c>
      <c r="K459" s="72" t="n">
        <v>1775</v>
      </c>
      <c r="L459" s="1" t="s">
        <v>3577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3585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3576</v>
      </c>
      <c r="K460" s="72" t="n">
        <v>259</v>
      </c>
      <c r="L460" s="1" t="s">
        <v>3577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3575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3576</v>
      </c>
      <c r="K461" s="72" t="n">
        <v>600</v>
      </c>
      <c r="L461" s="1" t="s">
        <v>3577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3575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3576</v>
      </c>
      <c r="K462" s="72" t="n">
        <v>240</v>
      </c>
      <c r="L462" s="1" t="s">
        <v>3577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3575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3576</v>
      </c>
      <c r="K463" s="72" t="n">
        <v>110</v>
      </c>
      <c r="L463" s="1" t="s">
        <v>3577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3575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3576</v>
      </c>
      <c r="K464" s="72" t="n">
        <v>600</v>
      </c>
      <c r="L464" s="1" t="s">
        <v>3577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3575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3576</v>
      </c>
      <c r="K465" s="72" t="n">
        <v>240</v>
      </c>
      <c r="L465" s="1" t="s">
        <v>3577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3575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3576</v>
      </c>
      <c r="K466" s="72" t="n">
        <v>110</v>
      </c>
      <c r="L466" s="1" t="s">
        <v>3577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3595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3576</v>
      </c>
      <c r="K467" s="72" t="n">
        <v>501.3</v>
      </c>
      <c r="L467" s="1" t="s">
        <v>3577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3631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3576</v>
      </c>
      <c r="K468" s="72" t="n">
        <v>1717.28</v>
      </c>
      <c r="L468" s="1" t="s">
        <v>3577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3578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3576</v>
      </c>
      <c r="K469" s="72" t="n">
        <v>82.27</v>
      </c>
      <c r="L469" s="1" t="s">
        <v>3577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3578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3576</v>
      </c>
      <c r="K470" s="72" t="n">
        <v>653.29</v>
      </c>
      <c r="L470" s="1" t="s">
        <v>3577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3578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3576</v>
      </c>
      <c r="K471" s="72" t="n">
        <v>806.21</v>
      </c>
      <c r="L471" s="1" t="s">
        <v>3577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3578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3576</v>
      </c>
      <c r="K472" s="72" t="n">
        <v>510.87</v>
      </c>
      <c r="L472" s="1" t="s">
        <v>3577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3582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3576</v>
      </c>
      <c r="K473" s="72" t="n">
        <v>2707.7</v>
      </c>
      <c r="L473" s="1" t="s">
        <v>3577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3597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3576</v>
      </c>
      <c r="K474" s="72" t="n">
        <v>173.66</v>
      </c>
      <c r="L474" s="1" t="s">
        <v>3577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3584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3576</v>
      </c>
      <c r="K475" s="72" t="n">
        <v>2772</v>
      </c>
      <c r="L475" s="1" t="s">
        <v>3577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3584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3576</v>
      </c>
      <c r="K476" s="72" t="n">
        <v>5267.2</v>
      </c>
      <c r="L476" s="1" t="s">
        <v>3577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3578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3576</v>
      </c>
      <c r="K477" s="72" t="n">
        <v>4501.19</v>
      </c>
      <c r="L477" s="1" t="s">
        <v>3577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3587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3576</v>
      </c>
      <c r="K478" s="72" t="n">
        <v>1071.8</v>
      </c>
      <c r="L478" s="1" t="s">
        <v>3577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3657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3576</v>
      </c>
      <c r="K479" s="72" t="n">
        <v>1189.54</v>
      </c>
      <c r="L479" s="1" t="s">
        <v>3577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3589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3576</v>
      </c>
      <c r="K480" s="72" t="n">
        <v>879.02</v>
      </c>
      <c r="L480" s="1" t="s">
        <v>3577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3589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3576</v>
      </c>
      <c r="K481" s="72" t="n">
        <v>553.87</v>
      </c>
      <c r="L481" s="1" t="s">
        <v>3577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3617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3576</v>
      </c>
      <c r="K482" s="72" t="n">
        <v>2200</v>
      </c>
      <c r="L482" s="1" t="s">
        <v>3577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3672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3576</v>
      </c>
      <c r="K483" s="72" t="n">
        <v>1953.32</v>
      </c>
      <c r="L483" s="1" t="s">
        <v>3577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3575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3576</v>
      </c>
      <c r="K484" s="72" t="n">
        <v>65</v>
      </c>
      <c r="L484" s="1" t="s">
        <v>3577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3620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3576</v>
      </c>
      <c r="K485" s="72" t="n">
        <v>199</v>
      </c>
      <c r="L485" s="1" t="s">
        <v>3577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3593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3576</v>
      </c>
      <c r="K486" s="72" t="n">
        <v>739.64</v>
      </c>
      <c r="L486" s="1" t="s">
        <v>3577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3632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3576</v>
      </c>
      <c r="K487" s="72" t="n">
        <v>700.4</v>
      </c>
      <c r="L487" s="1" t="s">
        <v>3577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3579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3576</v>
      </c>
      <c r="K488" s="72" t="n">
        <v>440</v>
      </c>
      <c r="L488" s="1" t="s">
        <v>3577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3605</v>
      </c>
      <c r="D489" s="1" t="s">
        <v>3606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3576</v>
      </c>
      <c r="K489" s="72" t="n">
        <v>1815</v>
      </c>
      <c r="L489" s="1" t="s">
        <v>3577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3602</v>
      </c>
      <c r="E490" s="16" t="n">
        <v>46213</v>
      </c>
      <c r="F490" s="16" t="n">
        <v>46213</v>
      </c>
      <c r="G490" s="1" t="s">
        <v>3603</v>
      </c>
      <c r="H490" s="1" t="n">
        <v>1381927</v>
      </c>
      <c r="I490" s="1" t="n">
        <v>1</v>
      </c>
      <c r="J490" s="1" t="s">
        <v>3576</v>
      </c>
      <c r="K490" s="72" t="n">
        <v>784</v>
      </c>
      <c r="L490" s="1" t="s">
        <v>3577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3575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3576</v>
      </c>
      <c r="K491" s="72" t="n">
        <v>128</v>
      </c>
      <c r="L491" s="1" t="s">
        <v>3577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3575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3576</v>
      </c>
      <c r="K492" s="72" t="n">
        <v>1904</v>
      </c>
      <c r="L492" s="1" t="s">
        <v>3577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3684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3576</v>
      </c>
      <c r="K493" s="72" t="n">
        <v>54</v>
      </c>
      <c r="L493" s="1" t="s">
        <v>3577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3642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3576</v>
      </c>
      <c r="K494" s="72" t="n">
        <v>1135.43</v>
      </c>
      <c r="L494" s="1" t="s">
        <v>3577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3623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3576</v>
      </c>
      <c r="K495" s="72" t="n">
        <v>591.47</v>
      </c>
      <c r="L495" s="1" t="s">
        <v>3577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3360</v>
      </c>
      <c r="D496" s="1" t="s">
        <v>3619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3576</v>
      </c>
      <c r="K496" s="72" t="n">
        <v>3803.85</v>
      </c>
      <c r="L496" s="1" t="s">
        <v>3577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3609</v>
      </c>
      <c r="E497" s="16" t="n">
        <v>46213</v>
      </c>
      <c r="F497" s="16" t="n">
        <v>46213</v>
      </c>
      <c r="G497" s="1" t="s">
        <v>3610</v>
      </c>
      <c r="H497" s="1" t="n">
        <v>1377144</v>
      </c>
      <c r="I497" s="1" t="n">
        <v>1</v>
      </c>
      <c r="J497" s="1" t="s">
        <v>3576</v>
      </c>
      <c r="K497" s="72" t="n">
        <v>859</v>
      </c>
      <c r="L497" s="1" t="s">
        <v>3577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3585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3576</v>
      </c>
      <c r="K498" s="72" t="n">
        <v>202.4</v>
      </c>
      <c r="L498" s="1" t="s">
        <v>3577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3575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3576</v>
      </c>
      <c r="K499" s="72" t="n">
        <v>280</v>
      </c>
      <c r="L499" s="1" t="s">
        <v>3577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3575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3576</v>
      </c>
      <c r="K500" s="72" t="n">
        <v>330</v>
      </c>
      <c r="L500" s="1" t="s">
        <v>3577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3575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3576</v>
      </c>
      <c r="K501" s="72" t="n">
        <v>41.44</v>
      </c>
      <c r="L501" s="1" t="s">
        <v>3577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3575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3576</v>
      </c>
      <c r="K502" s="72" t="n">
        <v>120</v>
      </c>
      <c r="L502" s="1" t="s">
        <v>3577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3685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3576</v>
      </c>
      <c r="K503" s="72" t="n">
        <v>210</v>
      </c>
      <c r="L503" s="1" t="s">
        <v>3577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3624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3576</v>
      </c>
      <c r="K504" s="72" t="n">
        <v>572.5</v>
      </c>
      <c r="L504" s="1" t="s">
        <v>3577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3578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3576</v>
      </c>
      <c r="K505" s="72" t="n">
        <v>246.66</v>
      </c>
      <c r="L505" s="1" t="s">
        <v>3577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3584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3576</v>
      </c>
      <c r="K506" s="72" t="n">
        <v>2442</v>
      </c>
      <c r="L506" s="1" t="s">
        <v>3577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3584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3576</v>
      </c>
      <c r="K507" s="72" t="n">
        <v>2052.8</v>
      </c>
      <c r="L507" s="1" t="s">
        <v>3577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3578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3576</v>
      </c>
      <c r="K508" s="72" t="n">
        <v>2686.59</v>
      </c>
      <c r="L508" s="1" t="s">
        <v>3577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3686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3576</v>
      </c>
      <c r="K509" s="72" t="n">
        <v>2260.14</v>
      </c>
      <c r="L509" s="1" t="s">
        <v>3577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3588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3576</v>
      </c>
      <c r="K510" s="72" t="n">
        <v>524.3</v>
      </c>
      <c r="L510" s="1" t="s">
        <v>3577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3575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3576</v>
      </c>
      <c r="K511" s="72" t="n">
        <v>20</v>
      </c>
      <c r="L511" s="1" t="s">
        <v>3577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3575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3576</v>
      </c>
      <c r="K512" s="72" t="n">
        <v>240</v>
      </c>
      <c r="L512" s="1" t="s">
        <v>3577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3618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3576</v>
      </c>
      <c r="K513" s="72" t="n">
        <v>300</v>
      </c>
      <c r="L513" s="1" t="s">
        <v>3577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3645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3576</v>
      </c>
      <c r="K514" s="72" t="n">
        <v>4585.85</v>
      </c>
      <c r="L514" s="1" t="s">
        <v>3577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3575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3576</v>
      </c>
      <c r="K515" s="72" t="n">
        <v>148</v>
      </c>
      <c r="L515" s="1" t="s">
        <v>3577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3575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3576</v>
      </c>
      <c r="K516" s="72" t="n">
        <v>1738.5</v>
      </c>
      <c r="L516" s="1" t="s">
        <v>3577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3581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3576</v>
      </c>
      <c r="K517" s="72" t="n">
        <v>270</v>
      </c>
      <c r="L517" s="1" t="s">
        <v>3577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3582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3576</v>
      </c>
      <c r="K518" s="72" t="n">
        <v>623.07</v>
      </c>
      <c r="L518" s="1" t="s">
        <v>3577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3582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3576</v>
      </c>
      <c r="K519" s="72" t="n">
        <v>1681.85</v>
      </c>
      <c r="L519" s="1" t="s">
        <v>3577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3597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3576</v>
      </c>
      <c r="K520" s="72" t="n">
        <v>269.49</v>
      </c>
      <c r="L520" s="1" t="s">
        <v>3577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3613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3576</v>
      </c>
      <c r="K521" s="72" t="n">
        <v>1113.53</v>
      </c>
      <c r="L521" s="1" t="s">
        <v>3577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3613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3576</v>
      </c>
      <c r="K522" s="72" t="n">
        <v>1041.28</v>
      </c>
      <c r="L522" s="1" t="s">
        <v>3577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3585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3576</v>
      </c>
      <c r="K523" s="72" t="n">
        <v>223.3</v>
      </c>
      <c r="L523" s="1" t="s">
        <v>3577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3575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3576</v>
      </c>
      <c r="K524" s="72" t="n">
        <v>100</v>
      </c>
      <c r="L524" s="1" t="s">
        <v>3577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3575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3576</v>
      </c>
      <c r="K525" s="72" t="n">
        <v>120</v>
      </c>
      <c r="L525" s="1" t="s">
        <v>3577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3595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3576</v>
      </c>
      <c r="K526" s="72" t="n">
        <v>577.1</v>
      </c>
      <c r="L526" s="1" t="s">
        <v>3577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3687</v>
      </c>
      <c r="E527" s="16" t="n">
        <v>46219</v>
      </c>
      <c r="F527" s="16" t="n">
        <v>46216</v>
      </c>
      <c r="G527" s="1" t="s">
        <v>3688</v>
      </c>
      <c r="H527" s="1" t="n">
        <v>1407079</v>
      </c>
      <c r="I527" s="1" t="n">
        <v>11</v>
      </c>
      <c r="J527" s="1" t="s">
        <v>3576</v>
      </c>
      <c r="K527" s="72" t="n">
        <v>1844.96</v>
      </c>
      <c r="L527" s="1" t="s">
        <v>3577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3575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3576</v>
      </c>
      <c r="K528" s="72" t="n">
        <v>280</v>
      </c>
      <c r="L528" s="1" t="s">
        <v>3577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3575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3576</v>
      </c>
      <c r="K529" s="72" t="n">
        <v>240</v>
      </c>
      <c r="L529" s="1" t="s">
        <v>3577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3575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3576</v>
      </c>
      <c r="K530" s="72" t="n">
        <v>85</v>
      </c>
      <c r="L530" s="1" t="s">
        <v>3577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3575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3576</v>
      </c>
      <c r="K531" s="72" t="n">
        <v>59.95</v>
      </c>
      <c r="L531" s="1" t="s">
        <v>3577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3689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3576</v>
      </c>
      <c r="K532" s="72" t="n">
        <v>675</v>
      </c>
      <c r="L532" s="1" t="s">
        <v>3577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3578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3576</v>
      </c>
      <c r="K533" s="72" t="n">
        <v>1452.19</v>
      </c>
      <c r="L533" s="1" t="s">
        <v>3577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3579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3576</v>
      </c>
      <c r="K534" s="72" t="n">
        <v>370</v>
      </c>
      <c r="L534" s="1" t="s">
        <v>3577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3644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3576</v>
      </c>
      <c r="K535" s="72" t="n">
        <v>4361.78</v>
      </c>
      <c r="L535" s="1" t="s">
        <v>3577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3578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3576</v>
      </c>
      <c r="K536" s="72" t="n">
        <v>1042.19</v>
      </c>
      <c r="L536" s="1" t="s">
        <v>3577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3590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3576</v>
      </c>
      <c r="K537" s="72" t="n">
        <v>1356.26</v>
      </c>
      <c r="L537" s="1" t="s">
        <v>3577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3690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3576</v>
      </c>
      <c r="K538" s="72" t="n">
        <v>1968.76</v>
      </c>
      <c r="L538" s="1" t="s">
        <v>3577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3664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3576</v>
      </c>
      <c r="K539" s="72" t="n">
        <v>925</v>
      </c>
      <c r="L539" s="1" t="s">
        <v>3577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3602</v>
      </c>
      <c r="E540" s="16" t="n">
        <v>46220</v>
      </c>
      <c r="F540" s="16" t="n">
        <v>46220</v>
      </c>
      <c r="G540" s="1" t="s">
        <v>3603</v>
      </c>
      <c r="H540" s="1" t="n">
        <v>1424243</v>
      </c>
      <c r="I540" s="1" t="n">
        <v>1</v>
      </c>
      <c r="J540" s="1" t="s">
        <v>3576</v>
      </c>
      <c r="K540" s="72" t="n">
        <v>504</v>
      </c>
      <c r="L540" s="1" t="s">
        <v>3577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3575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3576</v>
      </c>
      <c r="K541" s="72" t="n">
        <v>140</v>
      </c>
      <c r="L541" s="1" t="s">
        <v>3577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3575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3576</v>
      </c>
      <c r="K542" s="72" t="n">
        <v>1926.5</v>
      </c>
      <c r="L542" s="1" t="s">
        <v>3577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3584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3576</v>
      </c>
      <c r="K543" s="72" t="n">
        <v>4513.6</v>
      </c>
      <c r="L543" s="1" t="s">
        <v>3577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3584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3576</v>
      </c>
      <c r="K544" s="72" t="n">
        <v>2889.6</v>
      </c>
      <c r="L544" s="1" t="s">
        <v>3577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3585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3576</v>
      </c>
      <c r="K545" s="72" t="n">
        <v>201.5</v>
      </c>
      <c r="L545" s="1" t="s">
        <v>3577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3627</v>
      </c>
      <c r="D546" s="1" t="s">
        <v>3691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3576</v>
      </c>
      <c r="K546" s="72" t="n">
        <v>337.4</v>
      </c>
      <c r="L546" s="1" t="s">
        <v>3577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3602</v>
      </c>
      <c r="E547" s="16" t="n">
        <v>46221</v>
      </c>
      <c r="F547" s="16" t="n">
        <v>46221</v>
      </c>
      <c r="G547" s="1" t="s">
        <v>3603</v>
      </c>
      <c r="H547" s="1" t="n">
        <v>1423876</v>
      </c>
      <c r="I547" s="1" t="n">
        <v>1</v>
      </c>
      <c r="J547" s="1" t="s">
        <v>3576</v>
      </c>
      <c r="K547" s="72" t="n">
        <v>200</v>
      </c>
      <c r="L547" s="1" t="s">
        <v>3577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3692</v>
      </c>
      <c r="D548" s="1" t="s">
        <v>3693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3576</v>
      </c>
      <c r="K548" s="72" t="n">
        <v>2254.72</v>
      </c>
      <c r="L548" s="1" t="s">
        <v>3577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3575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3576</v>
      </c>
      <c r="K549" s="72" t="n">
        <v>120</v>
      </c>
      <c r="L549" s="1" t="s">
        <v>3577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3575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3576</v>
      </c>
      <c r="K550" s="72" t="n">
        <v>330</v>
      </c>
      <c r="L550" s="1" t="s">
        <v>3577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3611</v>
      </c>
      <c r="D551" s="1" t="s">
        <v>3612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3576</v>
      </c>
      <c r="K551" s="72" t="n">
        <v>924.13</v>
      </c>
      <c r="L551" s="1" t="s">
        <v>3577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3694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3576</v>
      </c>
      <c r="K552" s="72" t="n">
        <v>2368.21</v>
      </c>
      <c r="L552" s="1" t="s">
        <v>3577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3632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3576</v>
      </c>
      <c r="K553" s="72" t="n">
        <v>772</v>
      </c>
      <c r="L553" s="1" t="s">
        <v>3577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3655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3576</v>
      </c>
      <c r="K554" s="72" t="n">
        <v>2124.28</v>
      </c>
      <c r="L554" s="1" t="s">
        <v>3577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3622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3576</v>
      </c>
      <c r="K555" s="72" t="n">
        <v>2785.38</v>
      </c>
      <c r="L555" s="1" t="s">
        <v>3577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3627</v>
      </c>
      <c r="D556" s="1" t="s">
        <v>3666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3576</v>
      </c>
      <c r="K556" s="72" t="n">
        <v>1894.86</v>
      </c>
      <c r="L556" s="1" t="s">
        <v>3577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3627</v>
      </c>
      <c r="D557" s="1" t="s">
        <v>3666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3576</v>
      </c>
      <c r="K557" s="72" t="n">
        <v>809.1</v>
      </c>
      <c r="L557" s="1" t="s">
        <v>3577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3575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3576</v>
      </c>
      <c r="K558" s="72" t="n">
        <v>100</v>
      </c>
      <c r="L558" s="1" t="s">
        <v>3577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3575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3576</v>
      </c>
      <c r="K559" s="72" t="n">
        <v>120</v>
      </c>
      <c r="L559" s="1" t="s">
        <v>3577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3618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3576</v>
      </c>
      <c r="K560" s="72" t="n">
        <v>180</v>
      </c>
      <c r="L560" s="1" t="s">
        <v>3577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3581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3576</v>
      </c>
      <c r="K561" s="72" t="n">
        <v>270</v>
      </c>
      <c r="L561" s="1" t="s">
        <v>3577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3578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3576</v>
      </c>
      <c r="K562" s="72" t="n">
        <v>990.53</v>
      </c>
      <c r="L562" s="1" t="s">
        <v>3577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3656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3576</v>
      </c>
      <c r="K563" s="72" t="n">
        <v>3682.25</v>
      </c>
      <c r="L563" s="1" t="s">
        <v>3577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3584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3576</v>
      </c>
      <c r="K564" s="72" t="n">
        <v>10956.5</v>
      </c>
      <c r="L564" s="1" t="s">
        <v>3577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3578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3576</v>
      </c>
      <c r="K565" s="72" t="n">
        <v>4839.24</v>
      </c>
      <c r="L565" s="1" t="s">
        <v>3577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3575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3576</v>
      </c>
      <c r="K566" s="72" t="n">
        <v>95</v>
      </c>
      <c r="L566" s="1" t="s">
        <v>3577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3575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3576</v>
      </c>
      <c r="K567" s="72" t="n">
        <v>280</v>
      </c>
      <c r="L567" s="1" t="s">
        <v>3577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3575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3576</v>
      </c>
      <c r="K568" s="72" t="n">
        <v>125</v>
      </c>
      <c r="L568" s="1" t="s">
        <v>3577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3575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3576</v>
      </c>
      <c r="K569" s="72" t="n">
        <v>1699.5</v>
      </c>
      <c r="L569" s="1" t="s">
        <v>3577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3596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3576</v>
      </c>
      <c r="K570" s="72" t="n">
        <v>285</v>
      </c>
      <c r="L570" s="1" t="s">
        <v>3577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3597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3576</v>
      </c>
      <c r="K571" s="72" t="n">
        <v>203.08</v>
      </c>
      <c r="L571" s="1" t="s">
        <v>3577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3583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3576</v>
      </c>
      <c r="K572" s="72" t="n">
        <v>2633.5</v>
      </c>
      <c r="L572" s="1" t="s">
        <v>3577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3656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3576</v>
      </c>
      <c r="K573" s="72" t="n">
        <v>2086.5</v>
      </c>
      <c r="L573" s="1" t="s">
        <v>3577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3579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3576</v>
      </c>
      <c r="K574" s="72" t="n">
        <v>320</v>
      </c>
      <c r="L574" s="1" t="s">
        <v>3577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3638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3576</v>
      </c>
      <c r="K575" s="72" t="n">
        <v>3947</v>
      </c>
      <c r="L575" s="1" t="s">
        <v>3577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3585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3576</v>
      </c>
      <c r="K576" s="72" t="n">
        <v>200</v>
      </c>
      <c r="L576" s="1" t="s">
        <v>3577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3648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3576</v>
      </c>
      <c r="K577" s="72" t="n">
        <v>1080.46</v>
      </c>
      <c r="L577" s="1" t="s">
        <v>3577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3692</v>
      </c>
      <c r="D578" s="1" t="s">
        <v>3693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3576</v>
      </c>
      <c r="K578" s="72" t="n">
        <v>2419.55</v>
      </c>
      <c r="L578" s="1" t="s">
        <v>3577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3617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3576</v>
      </c>
      <c r="K579" s="72" t="n">
        <v>249.5</v>
      </c>
      <c r="L579" s="1" t="s">
        <v>3577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3575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3576</v>
      </c>
      <c r="K580" s="72" t="n">
        <v>120</v>
      </c>
      <c r="L580" s="1" t="s">
        <v>3577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3575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3576</v>
      </c>
      <c r="K581" s="72" t="n">
        <v>600</v>
      </c>
      <c r="L581" s="1" t="s">
        <v>3577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3575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3576</v>
      </c>
      <c r="K582" s="72" t="n">
        <v>125</v>
      </c>
      <c r="L582" s="1" t="s">
        <v>3577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3609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3576</v>
      </c>
      <c r="K583" s="72" t="n">
        <v>884.95</v>
      </c>
      <c r="L583" s="1" t="s">
        <v>3577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3646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3576</v>
      </c>
      <c r="K584" s="72" t="n">
        <v>1200.8</v>
      </c>
      <c r="L584" s="1" t="s">
        <v>3577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3620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3576</v>
      </c>
      <c r="K585" s="72" t="n">
        <v>233</v>
      </c>
      <c r="L585" s="1" t="s">
        <v>3577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3595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3576</v>
      </c>
      <c r="K586" s="72" t="n">
        <v>540.18</v>
      </c>
      <c r="L586" s="1" t="s">
        <v>3577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3582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3576</v>
      </c>
      <c r="K587" s="72" t="n">
        <v>2601.94</v>
      </c>
      <c r="L587" s="1" t="s">
        <v>3577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3583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3576</v>
      </c>
      <c r="K588" s="72" t="n">
        <v>1775</v>
      </c>
      <c r="L588" s="1" t="s">
        <v>3577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3589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3576</v>
      </c>
      <c r="K589" s="72" t="n">
        <v>711.24</v>
      </c>
      <c r="L589" s="1" t="s">
        <v>3577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3634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3576</v>
      </c>
      <c r="K590" s="72" t="n">
        <v>2683</v>
      </c>
      <c r="L590" s="1" t="s">
        <v>3577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3591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3576</v>
      </c>
      <c r="K591" s="72" t="n">
        <v>6201.84</v>
      </c>
      <c r="L591" s="1" t="s">
        <v>3577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3575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3576</v>
      </c>
      <c r="K592" s="72" t="n">
        <v>60</v>
      </c>
      <c r="L592" s="1" t="s">
        <v>3577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3575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3576</v>
      </c>
      <c r="K593" s="72" t="n">
        <v>1200</v>
      </c>
      <c r="L593" s="1" t="s">
        <v>3577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3575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3576</v>
      </c>
      <c r="K594" s="72" t="n">
        <v>125</v>
      </c>
      <c r="L594" s="1" t="s">
        <v>3577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3624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3576</v>
      </c>
      <c r="K595" s="72" t="n">
        <v>400.5</v>
      </c>
      <c r="L595" s="1" t="s">
        <v>3577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3579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3576</v>
      </c>
      <c r="K596" s="72" t="n">
        <v>310</v>
      </c>
      <c r="L596" s="1" t="s">
        <v>3577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3600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3576</v>
      </c>
      <c r="K597" s="72" t="n">
        <v>2496.75</v>
      </c>
      <c r="L597" s="1" t="s">
        <v>3577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3605</v>
      </c>
      <c r="D598" s="1" t="s">
        <v>3606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3576</v>
      </c>
      <c r="K598" s="72" t="n">
        <v>1870</v>
      </c>
      <c r="L598" s="1" t="s">
        <v>3577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3602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3576</v>
      </c>
      <c r="K599" s="72" t="n">
        <v>1030</v>
      </c>
      <c r="L599" s="1" t="s">
        <v>3577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3575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3576</v>
      </c>
      <c r="K600" s="72" t="n">
        <v>133.74</v>
      </c>
      <c r="L600" s="1" t="s">
        <v>3577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3575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3576</v>
      </c>
      <c r="K601" s="72" t="n">
        <v>280</v>
      </c>
      <c r="L601" s="1" t="s">
        <v>3577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3575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3576</v>
      </c>
      <c r="K602" s="72" t="n">
        <v>80</v>
      </c>
      <c r="L602" s="1" t="s">
        <v>3577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3575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3576</v>
      </c>
      <c r="K603" s="72" t="n">
        <v>2232</v>
      </c>
      <c r="L603" s="1" t="s">
        <v>3577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3695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3576</v>
      </c>
      <c r="K604" s="72" t="n">
        <v>240</v>
      </c>
      <c r="L604" s="1" t="s">
        <v>3577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3578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3576</v>
      </c>
      <c r="K605" s="72" t="n">
        <v>1661.93</v>
      </c>
      <c r="L605" s="1" t="s">
        <v>3577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3696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3576</v>
      </c>
      <c r="K606" s="72" t="n">
        <v>51</v>
      </c>
      <c r="L606" s="1" t="s">
        <v>3599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3613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3576</v>
      </c>
      <c r="K607" s="72" t="n">
        <v>741.08</v>
      </c>
      <c r="L607" s="1" t="s">
        <v>3577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3584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3576</v>
      </c>
      <c r="K608" s="72" t="n">
        <v>7307.8</v>
      </c>
      <c r="L608" s="1" t="s">
        <v>3577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3585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3576</v>
      </c>
      <c r="K609" s="72" t="n">
        <v>199</v>
      </c>
      <c r="L609" s="1" t="s">
        <v>3577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3644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3576</v>
      </c>
      <c r="K610" s="72" t="n">
        <v>3258.54</v>
      </c>
      <c r="L610" s="1" t="s">
        <v>3577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3578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3576</v>
      </c>
      <c r="K611" s="72" t="n">
        <v>2748.77</v>
      </c>
      <c r="L611" s="1" t="s">
        <v>3577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3697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3576</v>
      </c>
      <c r="K612" s="72" t="n">
        <v>112.94</v>
      </c>
      <c r="L612" s="1" t="s">
        <v>3599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3622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3576</v>
      </c>
      <c r="K613" s="72" t="n">
        <v>861.86</v>
      </c>
      <c r="L613" s="1" t="s">
        <v>3577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3575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3576</v>
      </c>
      <c r="K614" s="72" t="n">
        <v>125</v>
      </c>
      <c r="L614" s="1" t="s">
        <v>3577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3575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3576</v>
      </c>
      <c r="K615" s="72" t="n">
        <v>305</v>
      </c>
      <c r="L615" s="1" t="s">
        <v>3577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3581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3576</v>
      </c>
      <c r="K616" s="72" t="n">
        <v>270</v>
      </c>
      <c r="L616" s="1" t="s">
        <v>3577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3656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3576</v>
      </c>
      <c r="K617" s="72" t="n">
        <v>4441.6</v>
      </c>
      <c r="L617" s="1" t="s">
        <v>3577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3575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3576</v>
      </c>
      <c r="K618" s="72" t="n">
        <v>125</v>
      </c>
      <c r="L618" s="1" t="s">
        <v>3577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3658</v>
      </c>
      <c r="E619" s="16" t="n">
        <v>46230</v>
      </c>
      <c r="F619" s="16" t="n">
        <v>46228</v>
      </c>
      <c r="G619" s="1" t="s">
        <v>3659</v>
      </c>
      <c r="H619" s="1" t="n">
        <v>1458307</v>
      </c>
      <c r="I619" s="1" t="n">
        <v>11</v>
      </c>
      <c r="J619" s="1" t="s">
        <v>3576</v>
      </c>
      <c r="K619" s="72" t="n">
        <v>567.36</v>
      </c>
      <c r="L619" s="1" t="s">
        <v>3577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3600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3576</v>
      </c>
      <c r="K620" s="72" t="n">
        <v>2710.4</v>
      </c>
      <c r="L620" s="1" t="s">
        <v>3577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3600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3576</v>
      </c>
      <c r="K621" s="72" t="n">
        <v>1256.04</v>
      </c>
      <c r="L621" s="1" t="s">
        <v>3577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3584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3576</v>
      </c>
      <c r="K622" s="72" t="n">
        <v>2329.6</v>
      </c>
      <c r="L622" s="1" t="s">
        <v>3577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3698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3576</v>
      </c>
      <c r="K623" s="72" t="n">
        <v>344.5</v>
      </c>
      <c r="L623" s="1" t="s">
        <v>3577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3575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3576</v>
      </c>
      <c r="K624" s="72" t="n">
        <v>2004</v>
      </c>
      <c r="L624" s="1" t="s">
        <v>3577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3575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3576</v>
      </c>
      <c r="K625" s="72" t="n">
        <v>75</v>
      </c>
      <c r="L625" s="1" t="s">
        <v>3577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3575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3576</v>
      </c>
      <c r="K626" s="72" t="n">
        <v>250</v>
      </c>
      <c r="L626" s="1" t="s">
        <v>3577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3618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3576</v>
      </c>
      <c r="K627" s="72" t="n">
        <v>240</v>
      </c>
      <c r="L627" s="1" t="s">
        <v>3577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3618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3576</v>
      </c>
      <c r="K628" s="72" t="n">
        <v>180</v>
      </c>
      <c r="L628" s="1" t="s">
        <v>3577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3695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3576</v>
      </c>
      <c r="K629" s="72" t="n">
        <v>180</v>
      </c>
      <c r="L629" s="1" t="s">
        <v>3577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3582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3576</v>
      </c>
      <c r="K630" s="72" t="n">
        <v>2029.35</v>
      </c>
      <c r="L630" s="1" t="s">
        <v>3577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3582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3576</v>
      </c>
      <c r="K631" s="72" t="n">
        <v>546.32</v>
      </c>
      <c r="L631" s="1" t="s">
        <v>3577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3644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3576</v>
      </c>
      <c r="K632" s="72" t="n">
        <v>2935.79</v>
      </c>
      <c r="L632" s="1" t="s">
        <v>3577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3699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3576</v>
      </c>
      <c r="K633" s="72" t="n">
        <v>2240</v>
      </c>
      <c r="L633" s="1" t="s">
        <v>3577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3575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3576</v>
      </c>
      <c r="K634" s="72" t="n">
        <v>100</v>
      </c>
      <c r="L634" s="1" t="s">
        <v>3577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3651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3576</v>
      </c>
      <c r="K635" s="72" t="n">
        <v>408.29</v>
      </c>
      <c r="L635" s="1" t="s">
        <v>3577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3595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3576</v>
      </c>
      <c r="K636" s="72" t="n">
        <v>510.9</v>
      </c>
      <c r="L636" s="1" t="s">
        <v>3577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3700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3576</v>
      </c>
      <c r="K637" s="72" t="n">
        <v>365</v>
      </c>
      <c r="L637" s="1" t="s">
        <v>3599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3654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3576</v>
      </c>
      <c r="K638" s="72" t="n">
        <v>243</v>
      </c>
      <c r="L638" s="1" t="s">
        <v>3577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3597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3576</v>
      </c>
      <c r="K639" s="72" t="n">
        <v>388.41</v>
      </c>
      <c r="L639" s="1" t="s">
        <v>3577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3583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3576</v>
      </c>
      <c r="K640" s="72" t="n">
        <v>1075</v>
      </c>
      <c r="L640" s="1" t="s">
        <v>3577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3656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3576</v>
      </c>
      <c r="K641" s="72" t="n">
        <v>6270.2</v>
      </c>
      <c r="L641" s="1" t="s">
        <v>3577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3584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3576</v>
      </c>
      <c r="K642" s="72" t="n">
        <v>4081.6</v>
      </c>
      <c r="L642" s="1" t="s">
        <v>3577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3585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3576</v>
      </c>
      <c r="K643" s="72" t="n">
        <v>237.6</v>
      </c>
      <c r="L643" s="1" t="s">
        <v>3577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3589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3576</v>
      </c>
      <c r="K644" s="72" t="n">
        <v>860.14</v>
      </c>
      <c r="L644" s="1" t="s">
        <v>3577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3617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3576</v>
      </c>
      <c r="K645" s="72" t="n">
        <v>105</v>
      </c>
      <c r="L645" s="1" t="s">
        <v>3577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3643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3576</v>
      </c>
      <c r="K646" s="72" t="n">
        <v>4196.4</v>
      </c>
      <c r="L646" s="1" t="s">
        <v>3577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3664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3576</v>
      </c>
      <c r="K647" s="72" t="n">
        <v>966.88</v>
      </c>
      <c r="L647" s="1" t="s">
        <v>3577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3617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3576</v>
      </c>
      <c r="K648" s="72" t="n">
        <v>1387.5</v>
      </c>
      <c r="L648" s="1" t="s">
        <v>3577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3575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3576</v>
      </c>
      <c r="K649" s="72" t="n">
        <v>280</v>
      </c>
      <c r="L649" s="1" t="s">
        <v>3577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3575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3576</v>
      </c>
      <c r="K650" s="72" t="n">
        <v>145</v>
      </c>
      <c r="L650" s="1" t="s">
        <v>3577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3575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3576</v>
      </c>
      <c r="K651" s="72" t="n">
        <v>250</v>
      </c>
      <c r="L651" s="1" t="s">
        <v>3577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3593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3576</v>
      </c>
      <c r="K652" s="72" t="n">
        <v>3001.4</v>
      </c>
      <c r="L652" s="1" t="s">
        <v>3577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3636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3576</v>
      </c>
      <c r="K653" s="72" t="n">
        <v>1944.4</v>
      </c>
      <c r="L653" s="1" t="s">
        <v>3599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3578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3576</v>
      </c>
      <c r="K654" s="72" t="n">
        <v>1560.7</v>
      </c>
      <c r="L654" s="1" t="s">
        <v>3577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3668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3576</v>
      </c>
      <c r="K655" s="72" t="n">
        <v>1443.46</v>
      </c>
      <c r="L655" s="1" t="s">
        <v>3577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3613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3576</v>
      </c>
      <c r="K656" s="72" t="n">
        <v>742.93</v>
      </c>
      <c r="L656" s="1" t="s">
        <v>3577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3613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3576</v>
      </c>
      <c r="K657" s="72" t="n">
        <v>1015.17</v>
      </c>
      <c r="L657" s="1" t="s">
        <v>3577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3613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3576</v>
      </c>
      <c r="K658" s="72" t="n">
        <v>1385.79</v>
      </c>
      <c r="L658" s="1" t="s">
        <v>3577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3579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3576</v>
      </c>
      <c r="K659" s="72" t="n">
        <v>410</v>
      </c>
      <c r="L659" s="1" t="s">
        <v>3577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3638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3576</v>
      </c>
      <c r="K660" s="72" t="n">
        <v>4404.48</v>
      </c>
      <c r="L660" s="1" t="s">
        <v>3577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3600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3576</v>
      </c>
      <c r="K661" s="72" t="n">
        <v>1088.05</v>
      </c>
      <c r="L661" s="1" t="s">
        <v>3577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3585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3576</v>
      </c>
      <c r="K662" s="72" t="n">
        <v>151.6</v>
      </c>
      <c r="L662" s="1" t="s">
        <v>3577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3701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3576</v>
      </c>
      <c r="K663" s="72" t="n">
        <v>4845.5</v>
      </c>
      <c r="L663" s="1" t="s">
        <v>3577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3683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3576</v>
      </c>
      <c r="K664" s="72" t="n">
        <v>3575.44</v>
      </c>
      <c r="L664" s="1" t="s">
        <v>3577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3578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3576</v>
      </c>
      <c r="K665" s="72" t="n">
        <v>4490.06</v>
      </c>
      <c r="L665" s="1" t="s">
        <v>3577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3605</v>
      </c>
      <c r="D666" s="1" t="s">
        <v>3606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3576</v>
      </c>
      <c r="K666" s="72" t="n">
        <v>1865</v>
      </c>
      <c r="L666" s="1" t="s">
        <v>3577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3590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3576</v>
      </c>
      <c r="K667" s="72" t="n">
        <v>1670.73</v>
      </c>
      <c r="L667" s="1" t="s">
        <v>3577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3634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3576</v>
      </c>
      <c r="K668" s="72" t="n">
        <v>2951.1</v>
      </c>
      <c r="L668" s="1" t="s">
        <v>3577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3608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3576</v>
      </c>
      <c r="K669" s="72" t="n">
        <v>648</v>
      </c>
      <c r="L669" s="1" t="s">
        <v>3599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3602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3576</v>
      </c>
      <c r="K670" s="72" t="n">
        <v>1070</v>
      </c>
      <c r="L670" s="1" t="s">
        <v>3577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3575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3576</v>
      </c>
      <c r="K671" s="72" t="n">
        <v>600</v>
      </c>
      <c r="L671" s="1" t="s">
        <v>3577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3575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3576</v>
      </c>
      <c r="K672" s="72" t="n">
        <v>145</v>
      </c>
      <c r="L672" s="1" t="s">
        <v>3577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3575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3576</v>
      </c>
      <c r="K673" s="72" t="n">
        <v>1774</v>
      </c>
      <c r="L673" s="1" t="s">
        <v>3577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3702</v>
      </c>
      <c r="D674" s="1" t="s">
        <v>3703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3576</v>
      </c>
      <c r="K674" s="72" t="n">
        <v>271.84</v>
      </c>
      <c r="L674" s="1" t="s">
        <v>3599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3360</v>
      </c>
      <c r="D675" s="1" t="s">
        <v>3619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3576</v>
      </c>
      <c r="K675" s="72" t="n">
        <v>5929.11</v>
      </c>
      <c r="L675" s="1" t="s">
        <v>3577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3609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3576</v>
      </c>
      <c r="K676" s="72" t="n">
        <v>596.3</v>
      </c>
      <c r="L676" s="1" t="s">
        <v>3577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3575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3576</v>
      </c>
      <c r="K677" s="72" t="n">
        <v>280</v>
      </c>
      <c r="L677" s="1" t="s">
        <v>3577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3575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3576</v>
      </c>
      <c r="K678" s="72" t="n">
        <v>250</v>
      </c>
      <c r="L678" s="1" t="s">
        <v>3577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3575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3576</v>
      </c>
      <c r="K679" s="72" t="n">
        <v>128.44</v>
      </c>
      <c r="L679" s="1" t="s">
        <v>3577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3581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3576</v>
      </c>
      <c r="K680" s="72" t="n">
        <v>270</v>
      </c>
      <c r="L680" s="1" t="s">
        <v>3577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3588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3576</v>
      </c>
      <c r="K681" s="72" t="n">
        <v>436</v>
      </c>
      <c r="L681" s="1" t="s">
        <v>3577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3695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3576</v>
      </c>
      <c r="K682" s="72" t="n">
        <v>180</v>
      </c>
      <c r="L682" s="1" t="s">
        <v>3577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3632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3576</v>
      </c>
      <c r="K683" s="72" t="n">
        <v>907.7</v>
      </c>
      <c r="L683" s="1" t="s">
        <v>3577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3656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3576</v>
      </c>
      <c r="K684" s="72" t="n">
        <v>7146.4</v>
      </c>
      <c r="L684" s="1" t="s">
        <v>3577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3600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3576</v>
      </c>
      <c r="K685" s="72" t="n">
        <v>166.32</v>
      </c>
      <c r="L685" s="1" t="s">
        <v>3577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3584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3576</v>
      </c>
      <c r="K686" s="72" t="n">
        <v>3287</v>
      </c>
      <c r="L686" s="1" t="s">
        <v>3577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3622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3576</v>
      </c>
      <c r="K687" s="72" t="n">
        <v>3790.93</v>
      </c>
      <c r="L687" s="1" t="s">
        <v>3577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3575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3576</v>
      </c>
      <c r="K688" s="72" t="n">
        <v>280</v>
      </c>
      <c r="L688" s="1" t="s">
        <v>3577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3575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3576</v>
      </c>
      <c r="K689" s="72" t="n">
        <v>100</v>
      </c>
      <c r="L689" s="1" t="s">
        <v>3577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3575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3576</v>
      </c>
      <c r="K690" s="72" t="n">
        <v>125</v>
      </c>
      <c r="L690" s="1" t="s">
        <v>3577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3611</v>
      </c>
      <c r="D691" s="1" t="s">
        <v>3612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3576</v>
      </c>
      <c r="K691" s="72" t="n">
        <v>943.32</v>
      </c>
      <c r="L691" s="1" t="s">
        <v>3577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3613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3576</v>
      </c>
      <c r="K692" s="72" t="n">
        <v>228.24</v>
      </c>
      <c r="L692" s="1" t="s">
        <v>3577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3579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3576</v>
      </c>
      <c r="K693" s="72" t="n">
        <v>410</v>
      </c>
      <c r="L693" s="1" t="s">
        <v>3577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3587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3576</v>
      </c>
      <c r="K694" s="72" t="n">
        <v>686.64</v>
      </c>
      <c r="L694" s="1" t="s">
        <v>3577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3657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3576</v>
      </c>
      <c r="K695" s="72" t="n">
        <v>1076.21</v>
      </c>
      <c r="L695" s="1" t="s">
        <v>3577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3704</v>
      </c>
      <c r="D696" s="1" t="s">
        <v>3705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3576</v>
      </c>
      <c r="K696" s="72" t="n">
        <v>2568</v>
      </c>
      <c r="L696" s="1" t="s">
        <v>3599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3706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3576</v>
      </c>
      <c r="K697" s="72" t="n">
        <v>781.36</v>
      </c>
      <c r="L697" s="1" t="s">
        <v>3577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3575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3576</v>
      </c>
      <c r="K698" s="72" t="n">
        <v>145</v>
      </c>
      <c r="L698" s="1" t="s">
        <v>3577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3575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3576</v>
      </c>
      <c r="K699" s="72" t="n">
        <v>1493</v>
      </c>
      <c r="L699" s="1" t="s">
        <v>3577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3575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3576</v>
      </c>
      <c r="K700" s="72" t="n">
        <v>125</v>
      </c>
      <c r="L700" s="1" t="s">
        <v>3577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3695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3576</v>
      </c>
      <c r="K701" s="72" t="n">
        <v>180</v>
      </c>
      <c r="L701" s="1" t="s">
        <v>3577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3582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3576</v>
      </c>
      <c r="K702" s="72" t="n">
        <v>2315.58</v>
      </c>
      <c r="L702" s="1" t="s">
        <v>3577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3582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3576</v>
      </c>
      <c r="K703" s="72" t="n">
        <v>445.69</v>
      </c>
      <c r="L703" s="1" t="s">
        <v>3577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3597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3576</v>
      </c>
      <c r="K704" s="72" t="n">
        <v>366.4</v>
      </c>
      <c r="L704" s="1" t="s">
        <v>3577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3583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3576</v>
      </c>
      <c r="K705" s="72" t="n">
        <v>490</v>
      </c>
      <c r="L705" s="1" t="s">
        <v>3577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3707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3576</v>
      </c>
      <c r="K706" s="72" t="n">
        <v>5068.23</v>
      </c>
      <c r="L706" s="1" t="s">
        <v>3577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3638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3576</v>
      </c>
      <c r="K707" s="72" t="n">
        <v>3520.9</v>
      </c>
      <c r="L707" s="1" t="s">
        <v>3577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3600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3576</v>
      </c>
      <c r="K708" s="72" t="n">
        <v>166.32</v>
      </c>
      <c r="L708" s="1" t="s">
        <v>3577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3584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3576</v>
      </c>
      <c r="K709" s="72" t="n">
        <v>3624</v>
      </c>
      <c r="L709" s="1" t="s">
        <v>3577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3585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3576</v>
      </c>
      <c r="K710" s="72" t="n">
        <v>282</v>
      </c>
      <c r="L710" s="1" t="s">
        <v>3577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3578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3576</v>
      </c>
      <c r="K711" s="72" t="n">
        <v>593.41</v>
      </c>
      <c r="L711" s="1" t="s">
        <v>3577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3589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3576</v>
      </c>
      <c r="K712" s="72" t="n">
        <v>993.23</v>
      </c>
      <c r="L712" s="1" t="s">
        <v>3577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3589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3576</v>
      </c>
      <c r="K713" s="72" t="n">
        <v>482.52</v>
      </c>
      <c r="L713" s="1" t="s">
        <v>3577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3635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3576</v>
      </c>
      <c r="K714" s="72" t="n">
        <v>1771.31</v>
      </c>
      <c r="L714" s="1" t="s">
        <v>3577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3670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3576</v>
      </c>
      <c r="K715" s="72" t="n">
        <v>1536</v>
      </c>
      <c r="L715" s="1" t="s">
        <v>3577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3575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3576</v>
      </c>
      <c r="K716" s="72" t="n">
        <v>100</v>
      </c>
      <c r="L716" s="1" t="s">
        <v>3577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3575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3576</v>
      </c>
      <c r="K717" s="72" t="n">
        <v>125</v>
      </c>
      <c r="L717" s="1" t="s">
        <v>3577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3646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3576</v>
      </c>
      <c r="K718" s="72" t="n">
        <v>210</v>
      </c>
      <c r="L718" s="1" t="s">
        <v>3577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3708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3576</v>
      </c>
      <c r="K719" s="72" t="n">
        <v>2152.75</v>
      </c>
      <c r="L719" s="1" t="s">
        <v>3577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3595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3576</v>
      </c>
      <c r="K720" s="72" t="n">
        <v>648.24</v>
      </c>
      <c r="L720" s="1" t="s">
        <v>3577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3596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3576</v>
      </c>
      <c r="K721" s="72" t="n">
        <v>228</v>
      </c>
      <c r="L721" s="1" t="s">
        <v>3577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3583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3576</v>
      </c>
      <c r="K722" s="72" t="n">
        <v>1450.1</v>
      </c>
      <c r="L722" s="1" t="s">
        <v>3577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3600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3576</v>
      </c>
      <c r="K723" s="72" t="n">
        <v>156.12</v>
      </c>
      <c r="L723" s="1" t="s">
        <v>3577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3584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3576</v>
      </c>
      <c r="K724" s="72" t="n">
        <v>2284.8</v>
      </c>
      <c r="L724" s="1" t="s">
        <v>3577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3607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3576</v>
      </c>
      <c r="K725" s="72" t="n">
        <v>1489.77</v>
      </c>
      <c r="L725" s="1" t="s">
        <v>3577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3607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3576</v>
      </c>
      <c r="K726" s="72" t="n">
        <v>1105.14</v>
      </c>
      <c r="L726" s="1" t="s">
        <v>3577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3650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3576</v>
      </c>
      <c r="K727" s="72" t="n">
        <v>1822.94</v>
      </c>
      <c r="L727" s="1" t="s">
        <v>3577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3672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3576</v>
      </c>
      <c r="K728" s="72" t="n">
        <v>2953.32</v>
      </c>
      <c r="L728" s="1" t="s">
        <v>3577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3575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3576</v>
      </c>
      <c r="K729" s="72" t="n">
        <v>145</v>
      </c>
      <c r="L729" s="1" t="s">
        <v>3577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3575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3576</v>
      </c>
      <c r="K730" s="72" t="n">
        <v>125</v>
      </c>
      <c r="L730" s="1" t="s">
        <v>3577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3578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3576</v>
      </c>
      <c r="K731" s="72" t="n">
        <v>2411.77</v>
      </c>
      <c r="L731" s="1" t="s">
        <v>3577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3632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3576</v>
      </c>
      <c r="K732" s="72" t="n">
        <v>700.4</v>
      </c>
      <c r="L732" s="1" t="s">
        <v>3577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3675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3576</v>
      </c>
      <c r="K733" s="72" t="n">
        <v>432.97</v>
      </c>
      <c r="L733" s="1" t="s">
        <v>3577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3584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3576</v>
      </c>
      <c r="K734" s="72" t="n">
        <v>1194.6</v>
      </c>
      <c r="L734" s="1" t="s">
        <v>3577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3584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3576</v>
      </c>
      <c r="K735" s="72" t="n">
        <v>3695.2</v>
      </c>
      <c r="L735" s="1" t="s">
        <v>3577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3578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3576</v>
      </c>
      <c r="K736" s="72" t="n">
        <v>3781.27</v>
      </c>
      <c r="L736" s="1" t="s">
        <v>3577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3605</v>
      </c>
      <c r="D737" s="1" t="s">
        <v>3606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3576</v>
      </c>
      <c r="K737" s="72" t="n">
        <v>940</v>
      </c>
      <c r="L737" s="1" t="s">
        <v>3577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3634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3576</v>
      </c>
      <c r="K738" s="72" t="n">
        <v>2958.1</v>
      </c>
      <c r="L738" s="1" t="s">
        <v>3577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3602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3576</v>
      </c>
      <c r="K739" s="72" t="n">
        <v>870</v>
      </c>
      <c r="L739" s="1" t="s">
        <v>3577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3575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3576</v>
      </c>
      <c r="K740" s="72" t="n">
        <v>85</v>
      </c>
      <c r="L740" s="1" t="s">
        <v>3577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3575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3576</v>
      </c>
      <c r="K741" s="72" t="n">
        <v>300</v>
      </c>
      <c r="L741" s="1" t="s">
        <v>3577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3575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3576</v>
      </c>
      <c r="K742" s="72" t="n">
        <v>1991</v>
      </c>
      <c r="L742" s="1" t="s">
        <v>3577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3642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3576</v>
      </c>
      <c r="K743" s="72" t="n">
        <v>1502.34</v>
      </c>
      <c r="L743" s="1" t="s">
        <v>3577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3637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3576</v>
      </c>
      <c r="K744" s="72" t="n">
        <v>1433.63</v>
      </c>
      <c r="L744" s="1" t="s">
        <v>3577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3594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3576</v>
      </c>
      <c r="K745" s="72" t="n">
        <v>2132.76</v>
      </c>
      <c r="L745" s="1" t="s">
        <v>3577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3585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3576</v>
      </c>
      <c r="K746" s="72" t="n">
        <v>242.1</v>
      </c>
      <c r="L746" s="1" t="s">
        <v>3577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3575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3576</v>
      </c>
      <c r="K747" s="72" t="n">
        <v>245</v>
      </c>
      <c r="L747" s="1" t="s">
        <v>3577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3575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3576</v>
      </c>
      <c r="K748" s="72" t="n">
        <v>250</v>
      </c>
      <c r="L748" s="1" t="s">
        <v>3577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3575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3576</v>
      </c>
      <c r="K749" s="72" t="n">
        <v>90</v>
      </c>
      <c r="L749" s="1" t="s">
        <v>3577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3709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3576</v>
      </c>
      <c r="K750" s="72" t="n">
        <v>901.62</v>
      </c>
      <c r="L750" s="1" t="s">
        <v>3577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3581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3576</v>
      </c>
      <c r="K751" s="72" t="n">
        <v>180</v>
      </c>
      <c r="L751" s="1" t="s">
        <v>3577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3695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3576</v>
      </c>
      <c r="K752" s="72" t="n">
        <v>240</v>
      </c>
      <c r="L752" s="1" t="s">
        <v>3577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3584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3576</v>
      </c>
      <c r="K753" s="72" t="n">
        <v>3284.6</v>
      </c>
      <c r="L753" s="1" t="s">
        <v>3577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3575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3576</v>
      </c>
      <c r="K754" s="72" t="n">
        <v>174</v>
      </c>
      <c r="L754" s="1" t="s">
        <v>3577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3575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3576</v>
      </c>
      <c r="K755" s="72" t="n">
        <v>125</v>
      </c>
      <c r="L755" s="1" t="s">
        <v>3577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3618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3576</v>
      </c>
      <c r="K756" s="72" t="n">
        <v>300</v>
      </c>
      <c r="L756" s="1" t="s">
        <v>3577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3656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3576</v>
      </c>
      <c r="K757" s="72" t="n">
        <v>7296.6</v>
      </c>
      <c r="L757" s="1" t="s">
        <v>3577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3579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3576</v>
      </c>
      <c r="K758" s="72" t="n">
        <v>320</v>
      </c>
      <c r="L758" s="1" t="s">
        <v>3577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3629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3576</v>
      </c>
      <c r="K759" s="72" t="n">
        <v>7040.8</v>
      </c>
      <c r="L759" s="1" t="s">
        <v>3577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3575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3576</v>
      </c>
      <c r="K760" s="72" t="n">
        <v>125</v>
      </c>
      <c r="L760" s="1" t="s">
        <v>3577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3575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3576</v>
      </c>
      <c r="K761" s="72" t="n">
        <v>300</v>
      </c>
      <c r="L761" s="1" t="s">
        <v>3577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3575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3576</v>
      </c>
      <c r="K762" s="72" t="n">
        <v>250</v>
      </c>
      <c r="L762" s="1" t="s">
        <v>3577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3575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3576</v>
      </c>
      <c r="K763" s="72" t="n">
        <v>1690</v>
      </c>
      <c r="L763" s="1" t="s">
        <v>3577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3695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3576</v>
      </c>
      <c r="K764" s="72" t="n">
        <v>240</v>
      </c>
      <c r="L764" s="1" t="s">
        <v>3577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3584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3576</v>
      </c>
      <c r="K765" s="72" t="n">
        <v>1963.2</v>
      </c>
      <c r="L765" s="1" t="s">
        <v>3577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3585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3576</v>
      </c>
      <c r="K766" s="72" t="n">
        <v>143</v>
      </c>
      <c r="L766" s="1" t="s">
        <v>3577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3589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3576</v>
      </c>
      <c r="K767" s="72" t="n">
        <v>897.9</v>
      </c>
      <c r="L767" s="1" t="s">
        <v>3577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3589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3576</v>
      </c>
      <c r="K768" s="72" t="n">
        <v>656.69</v>
      </c>
      <c r="L768" s="1" t="s">
        <v>3577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3634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3576</v>
      </c>
      <c r="K769" s="72" t="n">
        <v>4152</v>
      </c>
      <c r="L769" s="1" t="s">
        <v>3577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3575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3576</v>
      </c>
      <c r="K770" s="72" t="n">
        <v>65</v>
      </c>
      <c r="L770" s="1" t="s">
        <v>3577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3609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3576</v>
      </c>
      <c r="K771" s="72" t="n">
        <v>919.3</v>
      </c>
      <c r="L771" s="1" t="s">
        <v>3577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3618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3576</v>
      </c>
      <c r="K772" s="72" t="n">
        <v>300</v>
      </c>
      <c r="L772" s="1" t="s">
        <v>3577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3646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3576</v>
      </c>
      <c r="K773" s="72" t="n">
        <v>444</v>
      </c>
      <c r="L773" s="1" t="s">
        <v>3577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3581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3576</v>
      </c>
      <c r="K774" s="72" t="n">
        <v>180</v>
      </c>
      <c r="L774" s="1" t="s">
        <v>3577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3595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3576</v>
      </c>
      <c r="K775" s="72" t="n">
        <v>552.02</v>
      </c>
      <c r="L775" s="1" t="s">
        <v>3577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3582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3576</v>
      </c>
      <c r="K776" s="72" t="n">
        <v>708.41</v>
      </c>
      <c r="L776" s="1" t="s">
        <v>3577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3583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3576</v>
      </c>
      <c r="K777" s="72" t="n">
        <v>725</v>
      </c>
      <c r="L777" s="1" t="s">
        <v>3577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3587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3576</v>
      </c>
      <c r="K778" s="72" t="n">
        <v>515.16</v>
      </c>
      <c r="L778" s="1" t="s">
        <v>3577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3590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3576</v>
      </c>
      <c r="K779" s="72" t="n">
        <v>1461.43</v>
      </c>
      <c r="L779" s="1" t="s">
        <v>3577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3655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3576</v>
      </c>
      <c r="K780" s="72" t="n">
        <v>3084.54</v>
      </c>
      <c r="L780" s="1" t="s">
        <v>3577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3622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3576</v>
      </c>
      <c r="K781" s="72" t="n">
        <v>382.52</v>
      </c>
      <c r="L781" s="1" t="s">
        <v>3577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3622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3576</v>
      </c>
      <c r="K782" s="72" t="n">
        <v>1259.84</v>
      </c>
      <c r="L782" s="1" t="s">
        <v>3577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3575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3576</v>
      </c>
      <c r="K783" s="72" t="n">
        <v>1880</v>
      </c>
      <c r="L783" s="1" t="s">
        <v>3577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3575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3576</v>
      </c>
      <c r="K784" s="72" t="n">
        <v>250</v>
      </c>
      <c r="L784" s="1" t="s">
        <v>3577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3575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3576</v>
      </c>
      <c r="K785" s="72" t="n">
        <v>144</v>
      </c>
      <c r="L785" s="1" t="s">
        <v>3577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3647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3576</v>
      </c>
      <c r="K786" s="72" t="n">
        <v>622.98</v>
      </c>
      <c r="L786" s="1" t="s">
        <v>3577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3617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3576</v>
      </c>
      <c r="K787" s="72" t="n">
        <v>249.5</v>
      </c>
      <c r="L787" s="1" t="s">
        <v>3577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3632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3576</v>
      </c>
      <c r="K788" s="72" t="n">
        <v>711.94</v>
      </c>
      <c r="L788" s="1" t="s">
        <v>3577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3579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3576</v>
      </c>
      <c r="K789" s="72" t="n">
        <v>550</v>
      </c>
      <c r="L789" s="1" t="s">
        <v>3577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3639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3576</v>
      </c>
      <c r="K790" s="72" t="n">
        <v>2180.5</v>
      </c>
      <c r="L790" s="1" t="s">
        <v>3577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3584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3576</v>
      </c>
      <c r="K791" s="72" t="n">
        <v>4520.65</v>
      </c>
      <c r="L791" s="1" t="s">
        <v>3577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3584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3576</v>
      </c>
      <c r="K792" s="72" t="n">
        <v>1314.45</v>
      </c>
      <c r="L792" s="1" t="s">
        <v>3577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3648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3576</v>
      </c>
      <c r="K793" s="72" t="n">
        <v>1067.87</v>
      </c>
      <c r="L793" s="1" t="s">
        <v>3577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3640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3576</v>
      </c>
      <c r="K794" s="72" t="n">
        <v>2639.18</v>
      </c>
      <c r="L794" s="1" t="s">
        <v>3577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3605</v>
      </c>
      <c r="D795" s="1" t="s">
        <v>3606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3576</v>
      </c>
      <c r="K795" s="72" t="n">
        <v>1865</v>
      </c>
      <c r="L795" s="1" t="s">
        <v>3577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3710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3576</v>
      </c>
      <c r="K796" s="72" t="n">
        <v>802.8</v>
      </c>
      <c r="L796" s="1" t="s">
        <v>3577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3602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3576</v>
      </c>
      <c r="K797" s="72" t="n">
        <v>1070</v>
      </c>
      <c r="L797" s="1" t="s">
        <v>3577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3575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3576</v>
      </c>
      <c r="K798" s="72" t="n">
        <v>136</v>
      </c>
      <c r="L798" s="1" t="s">
        <v>3577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3575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3576</v>
      </c>
      <c r="K799" s="72" t="n">
        <v>250</v>
      </c>
      <c r="L799" s="1" t="s">
        <v>3577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3575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3576</v>
      </c>
      <c r="K800" s="72" t="n">
        <v>450</v>
      </c>
      <c r="L800" s="1" t="s">
        <v>3577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3575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3576</v>
      </c>
      <c r="K801" s="72" t="n">
        <v>1884</v>
      </c>
      <c r="L801" s="1" t="s">
        <v>3577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3575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3576</v>
      </c>
      <c r="K802" s="72" t="n">
        <v>87.04</v>
      </c>
      <c r="L802" s="1" t="s">
        <v>3577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3588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3576</v>
      </c>
      <c r="K803" s="72" t="n">
        <v>557</v>
      </c>
      <c r="L803" s="1" t="s">
        <v>3577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3638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3576</v>
      </c>
      <c r="K804" s="72" t="n">
        <v>3360.86</v>
      </c>
      <c r="L804" s="1" t="s">
        <v>3577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3585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3576</v>
      </c>
      <c r="K805" s="72" t="n">
        <v>192.3</v>
      </c>
      <c r="L805" s="1" t="s">
        <v>3577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3591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3576</v>
      </c>
      <c r="K806" s="72" t="n">
        <v>1966.83</v>
      </c>
      <c r="L806" s="1" t="s">
        <v>3577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3575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3576</v>
      </c>
      <c r="K807" s="72" t="n">
        <v>308</v>
      </c>
      <c r="L807" s="1" t="s">
        <v>3577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3594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3576</v>
      </c>
      <c r="K808" s="72" t="n">
        <v>3797.23</v>
      </c>
      <c r="L808" s="1" t="s">
        <v>3577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3611</v>
      </c>
      <c r="D809" s="1" t="s">
        <v>3612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3576</v>
      </c>
      <c r="K809" s="72" t="n">
        <v>7598.71</v>
      </c>
      <c r="L809" s="1" t="s">
        <v>3577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3695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3576</v>
      </c>
      <c r="K810" s="72" t="n">
        <v>180</v>
      </c>
      <c r="L810" s="1" t="s">
        <v>3577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3584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3576</v>
      </c>
      <c r="K811" s="72" t="n">
        <v>2998.2</v>
      </c>
      <c r="L811" s="1" t="s">
        <v>3577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3584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3576</v>
      </c>
      <c r="K812" s="72" t="n">
        <v>3375.6</v>
      </c>
      <c r="L812" s="1" t="s">
        <v>3577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3584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3576</v>
      </c>
      <c r="K813" s="72" t="n">
        <v>1138.5</v>
      </c>
      <c r="L813" s="1" t="s">
        <v>3577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3575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3576</v>
      </c>
      <c r="K814" s="72" t="n">
        <v>128</v>
      </c>
      <c r="L814" s="1" t="s">
        <v>3577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3575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3576</v>
      </c>
      <c r="K815" s="72" t="n">
        <v>125</v>
      </c>
      <c r="L815" s="1" t="s">
        <v>3577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3631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3576</v>
      </c>
      <c r="K816" s="72" t="n">
        <v>854.56</v>
      </c>
      <c r="L816" s="1" t="s">
        <v>3577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3582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3576</v>
      </c>
      <c r="K817" s="72" t="n">
        <v>1777.5</v>
      </c>
      <c r="L817" s="1" t="s">
        <v>3577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3613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3576</v>
      </c>
      <c r="K818" s="72" t="n">
        <v>1239.76</v>
      </c>
      <c r="L818" s="1" t="s">
        <v>3577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3613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3576</v>
      </c>
      <c r="K819" s="72" t="n">
        <v>1060.48</v>
      </c>
      <c r="L819" s="1" t="s">
        <v>3577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3613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3576</v>
      </c>
      <c r="K820" s="72" t="n">
        <v>1052.36</v>
      </c>
      <c r="L820" s="1" t="s">
        <v>3577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3579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3576</v>
      </c>
      <c r="K821" s="72" t="n">
        <v>450</v>
      </c>
      <c r="L821" s="1" t="s">
        <v>3577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3711</v>
      </c>
      <c r="D822" s="1" t="s">
        <v>3712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3576</v>
      </c>
      <c r="K822" s="72" t="n">
        <v>150.3</v>
      </c>
      <c r="L822" s="1" t="s">
        <v>3577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3600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3576</v>
      </c>
      <c r="K823" s="72" t="n">
        <v>629.96</v>
      </c>
      <c r="L823" s="1" t="s">
        <v>3577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3633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3576</v>
      </c>
      <c r="K824" s="72" t="n">
        <v>250</v>
      </c>
      <c r="L824" s="1" t="s">
        <v>3577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3713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3576</v>
      </c>
      <c r="K825" s="72" t="n">
        <v>4211.46</v>
      </c>
      <c r="L825" s="1" t="s">
        <v>3577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3710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3576</v>
      </c>
      <c r="K826" s="72" t="n">
        <v>963.73</v>
      </c>
      <c r="L826" s="1" t="s">
        <v>3577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3605</v>
      </c>
      <c r="D827" s="1" t="s">
        <v>3679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3576</v>
      </c>
      <c r="K827" s="72" t="n">
        <v>205.87</v>
      </c>
      <c r="L827" s="1" t="s">
        <v>3577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3672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3576</v>
      </c>
      <c r="K828" s="72" t="n">
        <v>820.57</v>
      </c>
      <c r="L828" s="1" t="s">
        <v>3577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3575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3576</v>
      </c>
      <c r="K829" s="72" t="n">
        <v>94</v>
      </c>
      <c r="L829" s="1" t="s">
        <v>3577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3575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3576</v>
      </c>
      <c r="K830" s="72" t="n">
        <v>2124</v>
      </c>
      <c r="L830" s="1" t="s">
        <v>3577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3575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3576</v>
      </c>
      <c r="K831" s="72" t="n">
        <v>250</v>
      </c>
      <c r="L831" s="1" t="s">
        <v>3577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3641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3576</v>
      </c>
      <c r="K832" s="72" t="n">
        <v>1877.25</v>
      </c>
      <c r="L832" s="1" t="s">
        <v>3577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3618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3576</v>
      </c>
      <c r="K833" s="72" t="n">
        <v>240</v>
      </c>
      <c r="L833" s="1" t="s">
        <v>3577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3627</v>
      </c>
      <c r="D834" s="1" t="s">
        <v>3630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3576</v>
      </c>
      <c r="K834" s="72" t="n">
        <v>3726.8</v>
      </c>
      <c r="L834" s="1" t="s">
        <v>3577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3582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3576</v>
      </c>
      <c r="K835" s="72" t="n">
        <v>1742.26</v>
      </c>
      <c r="L835" s="1" t="s">
        <v>3577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3714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3576</v>
      </c>
      <c r="K836" s="72" t="n">
        <v>1030.5</v>
      </c>
      <c r="L836" s="1" t="s">
        <v>3577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3613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3576</v>
      </c>
      <c r="K837" s="72" t="n">
        <v>437.25</v>
      </c>
      <c r="L837" s="1" t="s">
        <v>3577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3597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3576</v>
      </c>
      <c r="K838" s="72" t="n">
        <v>229.68</v>
      </c>
      <c r="L838" s="1" t="s">
        <v>3577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3656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3576</v>
      </c>
      <c r="K839" s="72" t="n">
        <v>4624.25</v>
      </c>
      <c r="L839" s="1" t="s">
        <v>3577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3589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3576</v>
      </c>
      <c r="K840" s="72" t="n">
        <v>472.03</v>
      </c>
      <c r="L840" s="1" t="s">
        <v>3577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3589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3576</v>
      </c>
      <c r="K841" s="72" t="n">
        <v>866.49</v>
      </c>
      <c r="L841" s="1" t="s">
        <v>3577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3692</v>
      </c>
      <c r="D842" s="1" t="s">
        <v>3693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3576</v>
      </c>
      <c r="K842" s="72" t="n">
        <v>4666.08</v>
      </c>
      <c r="L842" s="1" t="s">
        <v>3577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3575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3576</v>
      </c>
      <c r="K843" s="72" t="n">
        <v>125</v>
      </c>
      <c r="L843" s="1" t="s">
        <v>3577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3575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3576</v>
      </c>
      <c r="K844" s="72" t="n">
        <v>124</v>
      </c>
      <c r="L844" s="1" t="s">
        <v>3577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3685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3576</v>
      </c>
      <c r="K845" s="72" t="n">
        <v>320</v>
      </c>
      <c r="L845" s="1" t="s">
        <v>3577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3595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3576</v>
      </c>
      <c r="K846" s="72" t="n">
        <v>502.41</v>
      </c>
      <c r="L846" s="1" t="s">
        <v>3577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3600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3576</v>
      </c>
      <c r="K847" s="72" t="n">
        <v>2367.87</v>
      </c>
      <c r="L847" s="1" t="s">
        <v>3577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3695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3576</v>
      </c>
      <c r="K848" s="72" t="n">
        <v>240</v>
      </c>
      <c r="L848" s="1" t="s">
        <v>3577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3715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3576</v>
      </c>
      <c r="K849" s="72" t="n">
        <v>354</v>
      </c>
      <c r="L849" s="1" t="s">
        <v>3577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3622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3576</v>
      </c>
      <c r="K850" s="72" t="n">
        <v>3688.85</v>
      </c>
      <c r="L850" s="1" t="s">
        <v>3577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3575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3576</v>
      </c>
      <c r="K851" s="72" t="n">
        <v>157</v>
      </c>
      <c r="L851" s="1" t="s">
        <v>3577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3575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3576</v>
      </c>
      <c r="K852" s="72" t="n">
        <v>250</v>
      </c>
      <c r="L852" s="1" t="s">
        <v>3577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3575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3576</v>
      </c>
      <c r="K853" s="72" t="n">
        <v>650</v>
      </c>
      <c r="L853" s="1" t="s">
        <v>3577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3575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3576</v>
      </c>
      <c r="K854" s="72" t="n">
        <v>37.38</v>
      </c>
      <c r="L854" s="1" t="s">
        <v>3577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3627</v>
      </c>
      <c r="D855" s="1" t="s">
        <v>3630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3576</v>
      </c>
      <c r="K855" s="72" t="n">
        <v>274.14</v>
      </c>
      <c r="L855" s="1" t="s">
        <v>3577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3596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3576</v>
      </c>
      <c r="K856" s="72" t="n">
        <v>228</v>
      </c>
      <c r="L856" s="1" t="s">
        <v>3577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3578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3576</v>
      </c>
      <c r="K857" s="72" t="n">
        <v>229.21</v>
      </c>
      <c r="L857" s="1" t="s">
        <v>3577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3632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3576</v>
      </c>
      <c r="K858" s="72" t="n">
        <v>885.96</v>
      </c>
      <c r="L858" s="1" t="s">
        <v>3577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3579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3576</v>
      </c>
      <c r="K859" s="72" t="n">
        <v>140</v>
      </c>
      <c r="L859" s="1" t="s">
        <v>3577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3584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3576</v>
      </c>
      <c r="K860" s="72" t="n">
        <v>3682.4</v>
      </c>
      <c r="L860" s="1" t="s">
        <v>3577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3584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3576</v>
      </c>
      <c r="K861" s="72" t="n">
        <v>680</v>
      </c>
      <c r="L861" s="1" t="s">
        <v>3577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3644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3576</v>
      </c>
      <c r="K862" s="72" t="n">
        <v>5772.24</v>
      </c>
      <c r="L862" s="1" t="s">
        <v>3577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3587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3576</v>
      </c>
      <c r="K863" s="72" t="n">
        <v>511.86</v>
      </c>
      <c r="L863" s="1" t="s">
        <v>3577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3602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3576</v>
      </c>
      <c r="K864" s="72" t="n">
        <v>884</v>
      </c>
      <c r="L864" s="1" t="s">
        <v>3577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3716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3576</v>
      </c>
      <c r="K865" s="72" t="n">
        <v>1589.93</v>
      </c>
      <c r="L865" s="1" t="s">
        <v>3577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3575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3576</v>
      </c>
      <c r="K866" s="72" t="n">
        <v>1678.5</v>
      </c>
      <c r="L866" s="1" t="s">
        <v>3577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3575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3576</v>
      </c>
      <c r="K867" s="72" t="n">
        <v>90</v>
      </c>
      <c r="L867" s="1" t="s">
        <v>3577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3575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3576</v>
      </c>
      <c r="K868" s="72" t="n">
        <v>47.42</v>
      </c>
      <c r="L868" s="1" t="s">
        <v>3577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3575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3576</v>
      </c>
      <c r="K869" s="72" t="n">
        <v>102</v>
      </c>
      <c r="L869" s="1" t="s">
        <v>3577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3575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3576</v>
      </c>
      <c r="K870" s="72" t="n">
        <v>300</v>
      </c>
      <c r="L870" s="1" t="s">
        <v>3577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3637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3576</v>
      </c>
      <c r="K871" s="72" t="n">
        <v>1809.76</v>
      </c>
      <c r="L871" s="1" t="s">
        <v>3577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3581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3576</v>
      </c>
      <c r="K872" s="72" t="n">
        <v>180</v>
      </c>
      <c r="L872" s="1" t="s">
        <v>3577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3578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3576</v>
      </c>
      <c r="K873" s="72" t="n">
        <v>1345.94</v>
      </c>
      <c r="L873" s="1" t="s">
        <v>3577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3654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3576</v>
      </c>
      <c r="K874" s="72" t="n">
        <v>320.4</v>
      </c>
      <c r="L874" s="1" t="s">
        <v>3577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3583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3576</v>
      </c>
      <c r="K875" s="72" t="n">
        <v>1920</v>
      </c>
      <c r="L875" s="1" t="s">
        <v>3577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3638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3576</v>
      </c>
      <c r="K876" s="72" t="n">
        <v>3998.31</v>
      </c>
      <c r="L876" s="1" t="s">
        <v>3577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3578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3576</v>
      </c>
      <c r="K877" s="72" t="n">
        <v>6656.34</v>
      </c>
      <c r="L877" s="1" t="s">
        <v>3577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3653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3576</v>
      </c>
      <c r="K878" s="72" t="n">
        <v>1614.08</v>
      </c>
      <c r="L878" s="1" t="s">
        <v>3599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3591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3576</v>
      </c>
      <c r="K879" s="72" t="n">
        <v>3032.86</v>
      </c>
      <c r="L879" s="1" t="s">
        <v>3577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3575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3576</v>
      </c>
      <c r="K880" s="72" t="n">
        <v>261</v>
      </c>
      <c r="L880" s="1" t="s">
        <v>3577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3575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3576</v>
      </c>
      <c r="K881" s="72" t="n">
        <v>125</v>
      </c>
      <c r="L881" s="1" t="s">
        <v>3577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3360</v>
      </c>
      <c r="D882" s="1" t="s">
        <v>3619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3576</v>
      </c>
      <c r="K882" s="72" t="n">
        <v>4507.33</v>
      </c>
      <c r="L882" s="1" t="s">
        <v>3577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3609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3576</v>
      </c>
      <c r="K883" s="72" t="n">
        <v>711.3</v>
      </c>
      <c r="L883" s="1" t="s">
        <v>3577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3583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3576</v>
      </c>
      <c r="K884" s="72" t="n">
        <v>1277.5</v>
      </c>
      <c r="L884" s="1" t="s">
        <v>3577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3656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3576</v>
      </c>
      <c r="K885" s="72" t="n">
        <v>7390.5</v>
      </c>
      <c r="L885" s="1" t="s">
        <v>3577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3575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3576</v>
      </c>
      <c r="K886" s="72" t="n">
        <v>67</v>
      </c>
      <c r="L886" s="1" t="s">
        <v>3577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3575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3576</v>
      </c>
      <c r="K887" s="72" t="n">
        <v>1710</v>
      </c>
      <c r="L887" s="1" t="s">
        <v>3577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3618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3576</v>
      </c>
      <c r="K888" s="72" t="n">
        <v>240</v>
      </c>
      <c r="L888" s="1" t="s">
        <v>3577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3620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3576</v>
      </c>
      <c r="K889" s="72" t="n">
        <v>140</v>
      </c>
      <c r="L889" s="1" t="s">
        <v>3577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3611</v>
      </c>
      <c r="D890" s="1" t="s">
        <v>3612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3576</v>
      </c>
      <c r="K890" s="72" t="n">
        <v>830.63</v>
      </c>
      <c r="L890" s="1" t="s">
        <v>3577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3611</v>
      </c>
      <c r="D891" s="1" t="s">
        <v>3612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3576</v>
      </c>
      <c r="K891" s="72" t="n">
        <v>972.06</v>
      </c>
      <c r="L891" s="1" t="s">
        <v>3577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3611</v>
      </c>
      <c r="D892" s="1" t="s">
        <v>3612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3576</v>
      </c>
      <c r="K892" s="72" t="n">
        <v>671.58</v>
      </c>
      <c r="L892" s="1" t="s">
        <v>3577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3578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3576</v>
      </c>
      <c r="K893" s="72" t="n">
        <v>653.29</v>
      </c>
      <c r="L893" s="1" t="s">
        <v>3577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3578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3576</v>
      </c>
      <c r="K894" s="72" t="n">
        <v>1976.08</v>
      </c>
      <c r="L894" s="1" t="s">
        <v>3577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3687</v>
      </c>
      <c r="E895" s="16" t="n">
        <v>46259</v>
      </c>
      <c r="F895" s="16" t="n">
        <v>46254</v>
      </c>
      <c r="G895" s="1" t="s">
        <v>3688</v>
      </c>
      <c r="H895" s="1" t="n">
        <v>1598934</v>
      </c>
      <c r="I895" s="1" t="n">
        <v>11</v>
      </c>
      <c r="J895" s="1" t="s">
        <v>3576</v>
      </c>
      <c r="K895" s="72" t="n">
        <v>453.6</v>
      </c>
      <c r="L895" s="1" t="s">
        <v>3577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3694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3576</v>
      </c>
      <c r="K896" s="72" t="n">
        <v>306.67</v>
      </c>
      <c r="L896" s="1" t="s">
        <v>3577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3597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3576</v>
      </c>
      <c r="K897" s="72" t="n">
        <v>120.85</v>
      </c>
      <c r="L897" s="1" t="s">
        <v>3577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3579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3576</v>
      </c>
      <c r="K898" s="72" t="n">
        <v>320</v>
      </c>
      <c r="L898" s="1" t="s">
        <v>3577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3584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3576</v>
      </c>
      <c r="K899" s="72" t="n">
        <v>1485.8</v>
      </c>
      <c r="L899" s="1" t="s">
        <v>3577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3614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3576</v>
      </c>
      <c r="K900" s="72" t="n">
        <v>942.69</v>
      </c>
      <c r="L900" s="1" t="s">
        <v>3577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3578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3576</v>
      </c>
      <c r="K901" s="72" t="n">
        <v>4351.96</v>
      </c>
      <c r="L901" s="1" t="s">
        <v>3577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3578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3576</v>
      </c>
      <c r="K902" s="72" t="n">
        <v>567.1</v>
      </c>
      <c r="L902" s="1" t="s">
        <v>3577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3695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3576</v>
      </c>
      <c r="K903" s="72" t="n">
        <v>180</v>
      </c>
      <c r="L903" s="1" t="s">
        <v>3577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3627</v>
      </c>
      <c r="D904" s="1" t="s">
        <v>3691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3576</v>
      </c>
      <c r="K904" s="72" t="n">
        <v>253.92</v>
      </c>
      <c r="L904" s="1" t="s">
        <v>3577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3575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3576</v>
      </c>
      <c r="K905" s="72" t="n">
        <v>125</v>
      </c>
      <c r="L905" s="1" t="s">
        <v>3577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3575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3576</v>
      </c>
      <c r="K906" s="72" t="n">
        <v>100</v>
      </c>
      <c r="L906" s="1" t="s">
        <v>3577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3575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3576</v>
      </c>
      <c r="K907" s="72" t="n">
        <v>300</v>
      </c>
      <c r="L907" s="1" t="s">
        <v>3577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3575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3576</v>
      </c>
      <c r="K908" s="72" t="n">
        <v>1640.5</v>
      </c>
      <c r="L908" s="1" t="s">
        <v>3577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3702</v>
      </c>
      <c r="D909" s="1" t="s">
        <v>3703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3576</v>
      </c>
      <c r="K909" s="72" t="n">
        <v>229.86</v>
      </c>
      <c r="L909" s="1" t="s">
        <v>3599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3702</v>
      </c>
      <c r="D910" s="1" t="s">
        <v>3703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3576</v>
      </c>
      <c r="K910" s="72" t="n">
        <v>272.81</v>
      </c>
      <c r="L910" s="1" t="s">
        <v>3577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3717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3576</v>
      </c>
      <c r="K911" s="72" t="n">
        <v>695.94</v>
      </c>
      <c r="L911" s="1" t="s">
        <v>3577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3718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3576</v>
      </c>
      <c r="K912" s="72" t="n">
        <v>107.96</v>
      </c>
      <c r="L912" s="1" t="s">
        <v>3577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3584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3576</v>
      </c>
      <c r="K913" s="72" t="n">
        <v>5288.4</v>
      </c>
      <c r="L913" s="1" t="s">
        <v>3577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3575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3576</v>
      </c>
      <c r="K914" s="72" t="n">
        <v>250</v>
      </c>
      <c r="L914" s="1" t="s">
        <v>3577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3575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3576</v>
      </c>
      <c r="K915" s="72" t="n">
        <v>100</v>
      </c>
      <c r="L915" s="1" t="s">
        <v>3577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3623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3576</v>
      </c>
      <c r="K916" s="72" t="n">
        <v>342.12</v>
      </c>
      <c r="L916" s="1" t="s">
        <v>3577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3646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3576</v>
      </c>
      <c r="K917" s="72" t="n">
        <v>654</v>
      </c>
      <c r="L917" s="1" t="s">
        <v>3577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3595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3576</v>
      </c>
      <c r="K918" s="72" t="n">
        <v>718.72</v>
      </c>
      <c r="L918" s="1" t="s">
        <v>3577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3578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3576</v>
      </c>
      <c r="K919" s="72" t="n">
        <v>50.39</v>
      </c>
      <c r="L919" s="1" t="s">
        <v>3577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3578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3576</v>
      </c>
      <c r="K920" s="72" t="n">
        <v>2473.12</v>
      </c>
      <c r="L920" s="1" t="s">
        <v>3577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3656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3576</v>
      </c>
      <c r="K921" s="72" t="n">
        <v>4394.4</v>
      </c>
      <c r="L921" s="1" t="s">
        <v>3577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3652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3576</v>
      </c>
      <c r="K922" s="72" t="n">
        <v>2624.39</v>
      </c>
      <c r="L922" s="1" t="s">
        <v>3577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3578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3576</v>
      </c>
      <c r="K923" s="72" t="n">
        <v>3474.87</v>
      </c>
      <c r="L923" s="1" t="s">
        <v>3577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3589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3576</v>
      </c>
      <c r="K924" s="72" t="n">
        <v>618.88</v>
      </c>
      <c r="L924" s="1" t="s">
        <v>3577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3590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3576</v>
      </c>
      <c r="K925" s="72" t="n">
        <v>1346.32</v>
      </c>
      <c r="L925" s="1" t="s">
        <v>3577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3575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3576</v>
      </c>
      <c r="K926" s="72" t="n">
        <v>148</v>
      </c>
      <c r="L926" s="1" t="s">
        <v>3577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3588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3576</v>
      </c>
      <c r="K927" s="72" t="n">
        <v>459.3</v>
      </c>
      <c r="L927" s="1" t="s">
        <v>3577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3636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3576</v>
      </c>
      <c r="K928" s="72" t="n">
        <v>3347.6</v>
      </c>
      <c r="L928" s="1" t="s">
        <v>3599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3636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3576</v>
      </c>
      <c r="K929" s="72" t="n">
        <v>5840.1</v>
      </c>
      <c r="L929" s="1" t="s">
        <v>3577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3579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3576</v>
      </c>
      <c r="K930" s="72" t="n">
        <v>140</v>
      </c>
      <c r="L930" s="1" t="s">
        <v>3577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3638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3576</v>
      </c>
      <c r="K931" s="72" t="n">
        <v>3300.46</v>
      </c>
      <c r="L931" s="1" t="s">
        <v>3577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3600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3576</v>
      </c>
      <c r="K932" s="72" t="n">
        <v>203.74</v>
      </c>
      <c r="L932" s="1" t="s">
        <v>3577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3617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3576</v>
      </c>
      <c r="K933" s="72" t="n">
        <v>249.5</v>
      </c>
      <c r="L933" s="1" t="s">
        <v>3577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3605</v>
      </c>
      <c r="D934" s="1" t="s">
        <v>3606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3576</v>
      </c>
      <c r="K934" s="72" t="n">
        <v>925</v>
      </c>
      <c r="L934" s="1" t="s">
        <v>3577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3605</v>
      </c>
      <c r="D935" s="1" t="s">
        <v>3606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3576</v>
      </c>
      <c r="K935" s="72" t="n">
        <v>1455</v>
      </c>
      <c r="L935" s="1" t="s">
        <v>3577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3634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3576</v>
      </c>
      <c r="K936" s="72" t="n">
        <v>3195.3</v>
      </c>
      <c r="L936" s="1" t="s">
        <v>3577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3602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3576</v>
      </c>
      <c r="K937" s="72" t="n">
        <v>672.5</v>
      </c>
      <c r="L937" s="1" t="s">
        <v>3577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3575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3576</v>
      </c>
      <c r="K938" s="72" t="n">
        <v>250</v>
      </c>
      <c r="L938" s="1" t="s">
        <v>3577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3575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3576</v>
      </c>
      <c r="K939" s="72" t="n">
        <v>75</v>
      </c>
      <c r="L939" s="1" t="s">
        <v>3577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3575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3576</v>
      </c>
      <c r="K940" s="72" t="n">
        <v>2094.5</v>
      </c>
      <c r="L940" s="1" t="s">
        <v>3577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3581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3576</v>
      </c>
      <c r="K941" s="72" t="n">
        <v>270</v>
      </c>
      <c r="L941" s="1" t="s">
        <v>3577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3582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3576</v>
      </c>
      <c r="K942" s="72" t="n">
        <v>1807.2</v>
      </c>
      <c r="L942" s="1" t="s">
        <v>3577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3583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3576</v>
      </c>
      <c r="K943" s="72" t="n">
        <v>390</v>
      </c>
      <c r="L943" s="1" t="s">
        <v>3577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3686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3576</v>
      </c>
      <c r="K944" s="72" t="n">
        <v>1831.54</v>
      </c>
      <c r="L944" s="1" t="s">
        <v>3577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3575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3576</v>
      </c>
      <c r="K945" s="72" t="n">
        <v>125</v>
      </c>
      <c r="L945" s="1" t="s">
        <v>3577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3575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3576</v>
      </c>
      <c r="K946" s="72" t="n">
        <v>321</v>
      </c>
      <c r="L946" s="1" t="s">
        <v>3577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3575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3576</v>
      </c>
      <c r="K947" s="72" t="n">
        <v>109.28</v>
      </c>
      <c r="L947" s="1" t="s">
        <v>3577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3687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3576</v>
      </c>
      <c r="K948" s="72" t="n">
        <v>611.38</v>
      </c>
      <c r="L948" s="1" t="s">
        <v>3577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3583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3576</v>
      </c>
      <c r="K949" s="72" t="n">
        <v>1286.8</v>
      </c>
      <c r="L949" s="1" t="s">
        <v>3577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3583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3576</v>
      </c>
      <c r="K950" s="72" t="n">
        <v>730</v>
      </c>
      <c r="L950" s="1" t="s">
        <v>3577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3632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3576</v>
      </c>
      <c r="K951" s="72" t="n">
        <v>734.25</v>
      </c>
      <c r="L951" s="1" t="s">
        <v>3577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3579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3576</v>
      </c>
      <c r="K952" s="72" t="n">
        <v>270</v>
      </c>
      <c r="L952" s="1" t="s">
        <v>3577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3656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3576</v>
      </c>
      <c r="K953" s="72" t="n">
        <v>7365.6</v>
      </c>
      <c r="L953" s="1" t="s">
        <v>3577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3638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3576</v>
      </c>
      <c r="K954" s="72" t="n">
        <v>500.8</v>
      </c>
      <c r="L954" s="1" t="s">
        <v>3577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3695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3576</v>
      </c>
      <c r="K955" s="72" t="n">
        <v>180</v>
      </c>
      <c r="L955" s="1" t="s">
        <v>3577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3710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3576</v>
      </c>
      <c r="K956" s="72" t="n">
        <v>300</v>
      </c>
      <c r="L956" s="1" t="s">
        <v>3577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3575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3576</v>
      </c>
      <c r="K957" s="72" t="n">
        <v>132</v>
      </c>
      <c r="L957" s="1" t="s">
        <v>3577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3575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3576</v>
      </c>
      <c r="K958" s="72" t="n">
        <v>300</v>
      </c>
      <c r="L958" s="1" t="s">
        <v>3577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3575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3576</v>
      </c>
      <c r="K959" s="72" t="n">
        <v>125</v>
      </c>
      <c r="L959" s="1" t="s">
        <v>3577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3658</v>
      </c>
      <c r="E960" s="16" t="n">
        <v>46265</v>
      </c>
      <c r="F960" s="16" t="n">
        <v>46263</v>
      </c>
      <c r="G960" s="1" t="s">
        <v>3659</v>
      </c>
      <c r="H960" s="1" t="n">
        <v>1628853</v>
      </c>
      <c r="I960" s="1" t="n">
        <v>11</v>
      </c>
      <c r="J960" s="1" t="s">
        <v>3576</v>
      </c>
      <c r="K960" s="72" t="n">
        <v>795</v>
      </c>
      <c r="L960" s="1" t="s">
        <v>3577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3667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3576</v>
      </c>
      <c r="K961" s="72" t="n">
        <v>240.76</v>
      </c>
      <c r="L961" s="1" t="s">
        <v>3577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3618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3576</v>
      </c>
      <c r="K962" s="72" t="n">
        <v>240</v>
      </c>
      <c r="L962" s="1" t="s">
        <v>3577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3620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3576</v>
      </c>
      <c r="K963" s="72" t="n">
        <v>310</v>
      </c>
      <c r="L963" s="1" t="s">
        <v>3577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3718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3576</v>
      </c>
      <c r="K964" s="72" t="n">
        <v>209.94</v>
      </c>
      <c r="L964" s="1" t="s">
        <v>3577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3579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3576</v>
      </c>
      <c r="K965" s="72" t="n">
        <v>550</v>
      </c>
      <c r="L965" s="1" t="s">
        <v>3577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3584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3576</v>
      </c>
      <c r="K966" s="72" t="n">
        <v>4329.38</v>
      </c>
      <c r="L966" s="1" t="s">
        <v>3577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3575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3576</v>
      </c>
      <c r="K967" s="72" t="n">
        <v>150</v>
      </c>
      <c r="L967" s="1" t="s">
        <v>3577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3575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3576</v>
      </c>
      <c r="K968" s="72" t="n">
        <v>2541.5</v>
      </c>
      <c r="L968" s="1" t="s">
        <v>3577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3575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3576</v>
      </c>
      <c r="K969" s="72" t="n">
        <v>125</v>
      </c>
      <c r="L969" s="1" t="s">
        <v>3577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3582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3576</v>
      </c>
      <c r="K970" s="72" t="n">
        <v>484.17</v>
      </c>
      <c r="L970" s="1" t="s">
        <v>3577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3600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3576</v>
      </c>
      <c r="K971" s="72" t="n">
        <v>1538.62</v>
      </c>
      <c r="L971" s="1" t="s">
        <v>3577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3584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3576</v>
      </c>
      <c r="K972" s="72" t="n">
        <v>3851</v>
      </c>
      <c r="L972" s="1" t="s">
        <v>3577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3707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3576</v>
      </c>
      <c r="K973" s="72" t="n">
        <v>2248.47</v>
      </c>
      <c r="L973" s="1" t="s">
        <v>3577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3719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3576</v>
      </c>
      <c r="K974" s="72" t="n">
        <v>745</v>
      </c>
      <c r="L974" s="1" t="s">
        <v>3577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3695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3576</v>
      </c>
      <c r="K975" s="72" t="n">
        <v>180</v>
      </c>
      <c r="L975" s="1" t="s">
        <v>3577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3692</v>
      </c>
      <c r="D976" s="1" t="s">
        <v>3693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3576</v>
      </c>
      <c r="K976" s="72" t="n">
        <v>108.9</v>
      </c>
      <c r="L976" s="1" t="s">
        <v>3577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3692</v>
      </c>
      <c r="D977" s="1" t="s">
        <v>3693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3576</v>
      </c>
      <c r="K977" s="72" t="n">
        <v>455.52</v>
      </c>
      <c r="L977" s="1" t="s">
        <v>3577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3575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3576</v>
      </c>
      <c r="K978" s="72" t="n">
        <v>650</v>
      </c>
      <c r="L978" s="1" t="s">
        <v>3577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3575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3576</v>
      </c>
      <c r="K979" s="72" t="n">
        <v>155</v>
      </c>
      <c r="L979" s="1" t="s">
        <v>3577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3575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3576</v>
      </c>
      <c r="K980" s="72" t="n">
        <v>250</v>
      </c>
      <c r="L980" s="1" t="s">
        <v>3577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3620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3576</v>
      </c>
      <c r="K981" s="72" t="n">
        <v>322</v>
      </c>
      <c r="L981" s="1" t="s">
        <v>3577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3595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3576</v>
      </c>
      <c r="K982" s="72" t="n">
        <v>741.88</v>
      </c>
      <c r="L982" s="1" t="s">
        <v>3577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3597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3576</v>
      </c>
      <c r="K983" s="72" t="n">
        <v>468.27</v>
      </c>
      <c r="L983" s="1" t="s">
        <v>3577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3575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3576</v>
      </c>
      <c r="K984" s="72" t="n">
        <v>135</v>
      </c>
      <c r="L984" s="1" t="s">
        <v>3577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3578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3576</v>
      </c>
      <c r="K985" s="72" t="n">
        <v>941.49</v>
      </c>
      <c r="L985" s="1" t="s">
        <v>3577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3583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3576</v>
      </c>
      <c r="K986" s="72" t="n">
        <v>730</v>
      </c>
      <c r="L986" s="1" t="s">
        <v>3577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3579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3576</v>
      </c>
      <c r="K987" s="72" t="n">
        <v>550</v>
      </c>
      <c r="L987" s="1" t="s">
        <v>3577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3584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3576</v>
      </c>
      <c r="K988" s="72" t="n">
        <v>3893.43</v>
      </c>
      <c r="L988" s="1" t="s">
        <v>3577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3578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3576</v>
      </c>
      <c r="K989" s="72" t="n">
        <v>6125.96</v>
      </c>
      <c r="L989" s="1" t="s">
        <v>3577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3720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3576</v>
      </c>
      <c r="K990" s="72" t="n">
        <v>1114.2</v>
      </c>
      <c r="L990" s="1" t="s">
        <v>3599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3695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3576</v>
      </c>
      <c r="K991" s="72" t="n">
        <v>240</v>
      </c>
      <c r="L991" s="1" t="s">
        <v>3577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3589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3576</v>
      </c>
      <c r="K992" s="72" t="n">
        <v>943.9</v>
      </c>
      <c r="L992" s="1" t="s">
        <v>3577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3589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3576</v>
      </c>
      <c r="K993" s="72" t="n">
        <v>620.98</v>
      </c>
      <c r="L993" s="1" t="s">
        <v>3577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3605</v>
      </c>
      <c r="D994" s="1" t="s">
        <v>3606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3576</v>
      </c>
      <c r="K994" s="72" t="n">
        <v>905</v>
      </c>
      <c r="L994" s="1" t="s">
        <v>3577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3665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3576</v>
      </c>
      <c r="K995" s="72" t="n">
        <v>1501.75</v>
      </c>
      <c r="L995" s="1" t="s">
        <v>3577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3665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3576</v>
      </c>
      <c r="K996" s="72" t="n">
        <v>2652.85</v>
      </c>
      <c r="L996" s="1" t="s">
        <v>3577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3591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3576</v>
      </c>
      <c r="K997" s="72" t="n">
        <v>3805.06</v>
      </c>
      <c r="L997" s="1" t="s">
        <v>3577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3575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3576</v>
      </c>
      <c r="K998" s="72" t="n">
        <v>157</v>
      </c>
      <c r="L998" s="1" t="s">
        <v>3577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3575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3576</v>
      </c>
      <c r="K999" s="72" t="n">
        <v>125</v>
      </c>
      <c r="L999" s="1" t="s">
        <v>3577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3575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3576</v>
      </c>
      <c r="K1000" s="72" t="n">
        <v>300</v>
      </c>
      <c r="L1000" s="1" t="s">
        <v>3577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3575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3576</v>
      </c>
      <c r="K1001" s="72" t="n">
        <v>1655</v>
      </c>
      <c r="L1001" s="1" t="s">
        <v>3577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3360</v>
      </c>
      <c r="D1002" s="1" t="s">
        <v>3619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3576</v>
      </c>
      <c r="K1002" s="72" t="n">
        <v>5189.65</v>
      </c>
      <c r="L1002" s="1" t="s">
        <v>3577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3581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3576</v>
      </c>
      <c r="K1003" s="72" t="n">
        <v>270</v>
      </c>
      <c r="L1003" s="1" t="s">
        <v>3577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3611</v>
      </c>
      <c r="D1004" s="1" t="s">
        <v>3612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3576</v>
      </c>
      <c r="K1004" s="72" t="n">
        <v>2927.37</v>
      </c>
      <c r="L1004" s="1" t="s">
        <v>3577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3602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3576</v>
      </c>
      <c r="K1005" s="72" t="n">
        <v>575</v>
      </c>
      <c r="L1005" s="1" t="s">
        <v>3577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3575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3576</v>
      </c>
      <c r="K1006" s="72" t="n">
        <v>125</v>
      </c>
      <c r="L1006" s="1" t="s">
        <v>3577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3575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3576</v>
      </c>
      <c r="K1007" s="72" t="n">
        <v>380</v>
      </c>
      <c r="L1007" s="1" t="s">
        <v>3577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3588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3576</v>
      </c>
      <c r="K1008" s="78" t="n">
        <v>511</v>
      </c>
      <c r="L1008" s="1" t="s">
        <v>3577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3575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3576</v>
      </c>
      <c r="K1009" s="78" t="n">
        <v>250</v>
      </c>
      <c r="L1009" s="1" t="s">
        <v>3577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3579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3576</v>
      </c>
      <c r="K1010" s="78" t="n">
        <v>310</v>
      </c>
      <c r="L1010" s="1" t="s">
        <v>3577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3575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3576</v>
      </c>
      <c r="K1011" s="78" t="n">
        <v>2707</v>
      </c>
      <c r="L1011" s="1" t="s">
        <v>3577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3575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3576</v>
      </c>
      <c r="K1012" s="78" t="n">
        <v>274</v>
      </c>
      <c r="L1012" s="1" t="s">
        <v>3577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3575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3576</v>
      </c>
      <c r="K1013" s="78" t="n">
        <v>300</v>
      </c>
      <c r="L1013" s="1" t="s">
        <v>3577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3575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3576</v>
      </c>
      <c r="K1014" s="78" t="n">
        <v>98.9</v>
      </c>
      <c r="L1014" s="1" t="s">
        <v>3577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3575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3576</v>
      </c>
      <c r="K1015" s="78" t="n">
        <v>250</v>
      </c>
      <c r="L1015" s="1" t="s">
        <v>3577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3582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3576</v>
      </c>
      <c r="K1016" s="78" t="n">
        <v>1822.2</v>
      </c>
      <c r="L1016" s="1" t="s">
        <v>3577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3582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3576</v>
      </c>
      <c r="K1017" s="78" t="n">
        <v>348.82</v>
      </c>
      <c r="L1017" s="1" t="s">
        <v>3577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3583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3576</v>
      </c>
      <c r="K1018" s="78" t="n">
        <v>1120</v>
      </c>
      <c r="L1018" s="1" t="s">
        <v>3577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3632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3576</v>
      </c>
      <c r="K1019" s="78" t="n">
        <v>1114.86</v>
      </c>
      <c r="L1019" s="1" t="s">
        <v>3577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3638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3576</v>
      </c>
      <c r="K1020" s="78" t="n">
        <v>3012.4</v>
      </c>
      <c r="L1020" s="1" t="s">
        <v>3577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3644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3576</v>
      </c>
      <c r="K1021" s="78" t="n">
        <v>3530.12</v>
      </c>
      <c r="L1021" s="1" t="s">
        <v>3577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3578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3576</v>
      </c>
      <c r="K1022" s="78" t="n">
        <v>1255.64</v>
      </c>
      <c r="L1022" s="1" t="s">
        <v>3577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3657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3576</v>
      </c>
      <c r="K1023" s="78" t="n">
        <v>2993.04</v>
      </c>
      <c r="L1023" s="1" t="s">
        <v>3577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3589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3576</v>
      </c>
      <c r="K1024" s="78" t="n">
        <v>1179.02</v>
      </c>
      <c r="L1024" s="1" t="s">
        <v>3577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3589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3576</v>
      </c>
      <c r="K1025" s="78" t="n">
        <v>839.63</v>
      </c>
      <c r="L1025" s="1" t="s">
        <v>3577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3695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3576</v>
      </c>
      <c r="K1026" s="78" t="n">
        <v>240</v>
      </c>
      <c r="L1026" s="1" t="s">
        <v>3577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3617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3576</v>
      </c>
      <c r="K1027" s="78" t="n">
        <v>249.5</v>
      </c>
      <c r="L1027" s="1" t="s">
        <v>3577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3575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3576</v>
      </c>
      <c r="K1028" s="78" t="n">
        <v>92</v>
      </c>
      <c r="L1028" s="1" t="s">
        <v>3577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3575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3576</v>
      </c>
      <c r="K1029" s="78" t="n">
        <v>125</v>
      </c>
      <c r="L1029" s="1" t="s">
        <v>3577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3618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3576</v>
      </c>
      <c r="K1030" s="78" t="n">
        <v>228</v>
      </c>
      <c r="L1030" s="1" t="s">
        <v>3577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3656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3576</v>
      </c>
      <c r="K1031" s="78" t="n">
        <v>5794.8</v>
      </c>
      <c r="L1031" s="1" t="s">
        <v>3577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3639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3576</v>
      </c>
      <c r="K1032" s="78" t="n">
        <v>1265.19</v>
      </c>
      <c r="L1032" s="1" t="s">
        <v>3577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3584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3576</v>
      </c>
      <c r="K1033" s="78" t="n">
        <v>2143.38</v>
      </c>
      <c r="L1033" s="1" t="s">
        <v>3577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3584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3576</v>
      </c>
      <c r="K1034" s="78" t="n">
        <v>2681.6</v>
      </c>
      <c r="L1034" s="1" t="s">
        <v>3577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3584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3576</v>
      </c>
      <c r="K1035" s="78" t="n">
        <v>3200.4</v>
      </c>
      <c r="L1035" s="1" t="s">
        <v>3577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3584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3576</v>
      </c>
      <c r="K1036" s="78" t="n">
        <v>4119.2</v>
      </c>
      <c r="L1036" s="1" t="s">
        <v>3577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3584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3576</v>
      </c>
      <c r="K1037" s="78" t="n">
        <v>2195.2</v>
      </c>
      <c r="L1037" s="1" t="s">
        <v>3577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3640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3576</v>
      </c>
      <c r="K1038" s="78" t="n">
        <v>1134.61</v>
      </c>
      <c r="L1038" s="1" t="s">
        <v>3577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3622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3576</v>
      </c>
      <c r="K1039" s="78" t="n">
        <v>550.31</v>
      </c>
      <c r="L1039" s="1" t="s">
        <v>3599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3721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3576</v>
      </c>
      <c r="K1040" s="78" t="n">
        <v>250</v>
      </c>
      <c r="L1040" s="1" t="s">
        <v>3577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3692</v>
      </c>
      <c r="D1041" s="1" t="s">
        <v>3693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3576</v>
      </c>
      <c r="K1041" s="78" t="n">
        <v>5084.44</v>
      </c>
      <c r="L1041" s="1" t="s">
        <v>3577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3722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3576</v>
      </c>
      <c r="K1042" s="78" t="n">
        <v>462</v>
      </c>
      <c r="L1042" s="1" t="s">
        <v>3577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3672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3576</v>
      </c>
      <c r="K1043" s="78" t="n">
        <v>2402.65</v>
      </c>
      <c r="L1043" s="1" t="s">
        <v>3577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3575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3576</v>
      </c>
      <c r="K1044" s="78" t="n">
        <v>125</v>
      </c>
      <c r="L1044" s="1" t="s">
        <v>3577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3575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3576</v>
      </c>
      <c r="K1045" s="78" t="n">
        <v>221</v>
      </c>
      <c r="L1045" s="1" t="s">
        <v>3577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3702</v>
      </c>
      <c r="D1046" s="1" t="s">
        <v>3703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3576</v>
      </c>
      <c r="K1046" s="78" t="n">
        <v>202.68</v>
      </c>
      <c r="L1046" s="1" t="s">
        <v>3599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3604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3576</v>
      </c>
      <c r="K1047" s="78" t="n">
        <v>2267.72</v>
      </c>
      <c r="L1047" s="1" t="s">
        <v>3577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3579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3576</v>
      </c>
      <c r="K1048" s="78" t="n">
        <v>310</v>
      </c>
      <c r="L1048" s="1" t="s">
        <v>3577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3584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3576</v>
      </c>
      <c r="K1049" s="78" t="n">
        <v>2044.3</v>
      </c>
      <c r="L1049" s="1" t="s">
        <v>3577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3607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3576</v>
      </c>
      <c r="K1050" s="78" t="n">
        <v>1132.02</v>
      </c>
      <c r="L1050" s="1" t="s">
        <v>3577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3590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3576</v>
      </c>
      <c r="K1051" s="78" t="n">
        <v>1936.96</v>
      </c>
      <c r="L1051" s="1" t="s">
        <v>3577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3591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3576</v>
      </c>
      <c r="K1052" s="78" t="n">
        <v>3325.99</v>
      </c>
      <c r="L1052" s="1" t="s">
        <v>3577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3643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3576</v>
      </c>
      <c r="K1053" s="78" t="n">
        <v>1424.6</v>
      </c>
      <c r="L1053" s="1" t="s">
        <v>3577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3602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3576</v>
      </c>
      <c r="K1054" s="78" t="n">
        <v>819</v>
      </c>
      <c r="L1054" s="1" t="s">
        <v>3577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3575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3576</v>
      </c>
      <c r="K1055" s="78" t="n">
        <v>50</v>
      </c>
      <c r="L1055" s="1" t="s">
        <v>3577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3575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3576</v>
      </c>
      <c r="K1056" s="78" t="n">
        <v>125</v>
      </c>
      <c r="L1056" s="1" t="s">
        <v>3577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3575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3576</v>
      </c>
      <c r="K1057" s="78" t="n">
        <v>160</v>
      </c>
      <c r="L1057" s="1" t="s">
        <v>3577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3575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3576</v>
      </c>
      <c r="K1058" s="78" t="n">
        <v>1914.5</v>
      </c>
      <c r="L1058" s="1" t="s">
        <v>3577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3575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3576</v>
      </c>
      <c r="K1059" s="78" t="n">
        <v>160</v>
      </c>
      <c r="L1059" s="1" t="s">
        <v>3577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3609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3576</v>
      </c>
      <c r="K1060" s="78" t="n">
        <v>959.3</v>
      </c>
      <c r="L1060" s="1" t="s">
        <v>3577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3620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3576</v>
      </c>
      <c r="K1061" s="78" t="n">
        <v>427</v>
      </c>
      <c r="L1061" s="1" t="s">
        <v>3577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3581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3576</v>
      </c>
      <c r="K1062" s="78" t="n">
        <v>270</v>
      </c>
      <c r="L1062" s="1" t="s">
        <v>3577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3613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3576</v>
      </c>
      <c r="K1063" s="78" t="n">
        <v>542.99</v>
      </c>
      <c r="L1063" s="1" t="s">
        <v>3577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3600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3576</v>
      </c>
      <c r="K1064" s="78" t="n">
        <v>370.55</v>
      </c>
      <c r="L1064" s="1" t="s">
        <v>3577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3723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3576</v>
      </c>
      <c r="K1065" s="78" t="n">
        <v>105</v>
      </c>
      <c r="L1065" s="1" t="s">
        <v>3577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3723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3576</v>
      </c>
      <c r="K1066" s="78" t="n">
        <v>210</v>
      </c>
      <c r="L1066" s="1" t="s">
        <v>3577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3670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3576</v>
      </c>
      <c r="K1067" s="78" t="n">
        <v>1363.5</v>
      </c>
      <c r="L1067" s="1" t="s">
        <v>3577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3575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3576</v>
      </c>
      <c r="K1068" s="78" t="n">
        <v>436</v>
      </c>
      <c r="L1068" s="1" t="s">
        <v>3577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3575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3576</v>
      </c>
      <c r="K1069" s="78" t="n">
        <v>125</v>
      </c>
      <c r="L1069" s="1" t="s">
        <v>3577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3575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3576</v>
      </c>
      <c r="K1070" s="78" t="n">
        <v>2620</v>
      </c>
      <c r="L1070" s="1" t="s">
        <v>3577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3724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3576</v>
      </c>
      <c r="K1071" s="78" t="n">
        <v>268</v>
      </c>
      <c r="L1071" s="1" t="s">
        <v>3577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3588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3576</v>
      </c>
      <c r="K1072" s="78" t="n">
        <v>315</v>
      </c>
      <c r="L1072" s="1" t="s">
        <v>3577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3593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3576</v>
      </c>
      <c r="K1073" s="78" t="n">
        <v>612.29</v>
      </c>
      <c r="L1073" s="1" t="s">
        <v>3577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3613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3576</v>
      </c>
      <c r="K1074" s="78" t="n">
        <v>585.3</v>
      </c>
      <c r="L1074" s="1" t="s">
        <v>3577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3632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3576</v>
      </c>
      <c r="K1075" s="78" t="n">
        <v>814.2</v>
      </c>
      <c r="L1075" s="1" t="s">
        <v>3577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3656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3576</v>
      </c>
      <c r="K1076" s="78" t="n">
        <v>5880.4</v>
      </c>
      <c r="L1076" s="1" t="s">
        <v>3577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3597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3576</v>
      </c>
      <c r="K1077" s="78" t="n">
        <v>330.84</v>
      </c>
      <c r="L1077" s="1" t="s">
        <v>3577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3600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3576</v>
      </c>
      <c r="K1078" s="78" t="n">
        <v>603.64</v>
      </c>
      <c r="L1078" s="1" t="s">
        <v>3577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3600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3576</v>
      </c>
      <c r="K1079" s="78" t="n">
        <v>873.53</v>
      </c>
      <c r="L1079" s="1" t="s">
        <v>3577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3600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3576</v>
      </c>
      <c r="K1080" s="78" t="n">
        <v>1973.8</v>
      </c>
      <c r="L1080" s="1" t="s">
        <v>3577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3584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3576</v>
      </c>
      <c r="K1081" s="78" t="n">
        <v>4009.6</v>
      </c>
      <c r="L1081" s="1" t="s">
        <v>3577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3644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3576</v>
      </c>
      <c r="K1082" s="78" t="n">
        <v>2855.49</v>
      </c>
      <c r="L1082" s="1" t="s">
        <v>3577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3723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3576</v>
      </c>
      <c r="K1083" s="78" t="n">
        <v>105</v>
      </c>
      <c r="L1083" s="1" t="s">
        <v>3577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3622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3576</v>
      </c>
      <c r="K1084" s="78" t="n">
        <v>3264.42</v>
      </c>
      <c r="L1084" s="1" t="s">
        <v>3577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3605</v>
      </c>
      <c r="D1085" s="1" t="s">
        <v>3679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3576</v>
      </c>
      <c r="K1085" s="78" t="n">
        <v>312.15</v>
      </c>
      <c r="L1085" s="1" t="s">
        <v>3577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3575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3576</v>
      </c>
      <c r="K1086" s="78" t="n">
        <v>375</v>
      </c>
      <c r="L1086" s="1" t="s">
        <v>3577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3575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3576</v>
      </c>
      <c r="K1087" s="78" t="n">
        <v>76</v>
      </c>
      <c r="L1087" s="1" t="s">
        <v>3577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3575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3576</v>
      </c>
      <c r="K1088" s="78" t="n">
        <v>125</v>
      </c>
      <c r="L1088" s="1" t="s">
        <v>3577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3646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3576</v>
      </c>
      <c r="K1089" s="78" t="n">
        <v>578</v>
      </c>
      <c r="L1089" s="1" t="s">
        <v>3577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3618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3576</v>
      </c>
      <c r="K1090" s="78" t="n">
        <v>300</v>
      </c>
      <c r="L1090" s="1" t="s">
        <v>3577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3600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3576</v>
      </c>
      <c r="K1091" s="78" t="n">
        <v>3640.71</v>
      </c>
      <c r="L1091" s="1" t="s">
        <v>3577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3695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3576</v>
      </c>
      <c r="K1092" s="78" t="n">
        <v>240</v>
      </c>
      <c r="L1092" s="1" t="s">
        <v>3577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3634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3576</v>
      </c>
      <c r="K1093" s="78" t="n">
        <v>4845.1</v>
      </c>
      <c r="L1093" s="1" t="s">
        <v>3577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3575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3576</v>
      </c>
      <c r="K1094" s="78" t="n">
        <v>250</v>
      </c>
      <c r="L1094" s="1" t="s">
        <v>3577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3575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3576</v>
      </c>
      <c r="K1095" s="78" t="n">
        <v>80</v>
      </c>
      <c r="L1095" s="1" t="s">
        <v>3577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3575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3576</v>
      </c>
      <c r="K1096" s="78" t="n">
        <v>2090</v>
      </c>
      <c r="L1096" s="1" t="s">
        <v>3577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3725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3576</v>
      </c>
      <c r="K1097" s="78" t="n">
        <v>2370</v>
      </c>
      <c r="L1097" s="1" t="s">
        <v>3577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3710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3576</v>
      </c>
      <c r="K1098" s="78" t="n">
        <v>464.4</v>
      </c>
      <c r="L1098" s="1" t="s">
        <v>3577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3575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3576</v>
      </c>
      <c r="K1099" s="78" t="n">
        <v>163</v>
      </c>
      <c r="L1099" s="1" t="s">
        <v>3577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3575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3576</v>
      </c>
      <c r="K1100" s="78" t="n">
        <v>125</v>
      </c>
      <c r="L1100" s="1" t="s">
        <v>3577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3575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3576</v>
      </c>
      <c r="K1101" s="78" t="n">
        <v>300</v>
      </c>
      <c r="L1101" s="1" t="s">
        <v>3577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3595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3576</v>
      </c>
      <c r="K1102" s="78" t="n">
        <v>676.56</v>
      </c>
      <c r="L1102" s="1" t="s">
        <v>3577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3656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3576</v>
      </c>
      <c r="K1103" s="78" t="n">
        <v>2905.6</v>
      </c>
      <c r="L1103" s="1" t="s">
        <v>3577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3597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3576</v>
      </c>
      <c r="K1104" s="78" t="n">
        <v>209.49</v>
      </c>
      <c r="L1104" s="1" t="s">
        <v>3577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3584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3576</v>
      </c>
      <c r="K1105" s="78" t="n">
        <v>1675.8</v>
      </c>
      <c r="L1105" s="1" t="s">
        <v>3577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3584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3576</v>
      </c>
      <c r="K1106" s="78" t="n">
        <v>2156.8</v>
      </c>
      <c r="L1106" s="1" t="s">
        <v>3577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3586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3576</v>
      </c>
      <c r="K1107" s="78" t="n">
        <v>2241.24</v>
      </c>
      <c r="L1107" s="1" t="s">
        <v>3577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3586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3576</v>
      </c>
      <c r="K1108" s="78" t="n">
        <v>1625.06</v>
      </c>
      <c r="L1108" s="1" t="s">
        <v>3577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3586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3576</v>
      </c>
      <c r="K1109" s="78" t="n">
        <v>254.01</v>
      </c>
      <c r="L1109" s="1" t="s">
        <v>3577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3589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3576</v>
      </c>
      <c r="K1110" s="78" t="n">
        <v>1021.44</v>
      </c>
      <c r="L1110" s="1" t="s">
        <v>3577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3617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3576</v>
      </c>
      <c r="K1111" s="78" t="n">
        <v>105</v>
      </c>
      <c r="L1111" s="1" t="s">
        <v>3577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3723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3576</v>
      </c>
      <c r="K1112" s="78" t="n">
        <v>105</v>
      </c>
      <c r="L1112" s="1" t="s">
        <v>3577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3617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3576</v>
      </c>
      <c r="K1113" s="78" t="n">
        <v>249.5</v>
      </c>
      <c r="L1113" s="1" t="s">
        <v>3577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3664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3576</v>
      </c>
      <c r="K1114" s="78" t="n">
        <v>1019.4</v>
      </c>
      <c r="L1114" s="1" t="s">
        <v>3577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3672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3576</v>
      </c>
      <c r="K1115" s="78" t="n">
        <v>2658</v>
      </c>
      <c r="L1115" s="1" t="s">
        <v>3577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3575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3576</v>
      </c>
      <c r="K1116" s="78" t="n">
        <v>125</v>
      </c>
      <c r="L1116" s="1" t="s">
        <v>3577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3575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3576</v>
      </c>
      <c r="K1117" s="78" t="n">
        <v>164</v>
      </c>
      <c r="L1117" s="1" t="s">
        <v>3577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3646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3576</v>
      </c>
      <c r="K1118" s="78" t="n">
        <v>225</v>
      </c>
      <c r="L1118" s="1" t="s">
        <v>3577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3620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3576</v>
      </c>
      <c r="K1119" s="78" t="n">
        <v>467</v>
      </c>
      <c r="L1119" s="1" t="s">
        <v>3577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3699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3576</v>
      </c>
      <c r="K1120" s="78" t="n">
        <v>2375</v>
      </c>
      <c r="L1120" s="1" t="s">
        <v>3577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3632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3576</v>
      </c>
      <c r="K1121" s="78" t="n">
        <v>375.2</v>
      </c>
      <c r="L1121" s="1" t="s">
        <v>3577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3579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3576</v>
      </c>
      <c r="K1122" s="78" t="n">
        <v>320</v>
      </c>
      <c r="L1122" s="1" t="s">
        <v>3577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3726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3576</v>
      </c>
      <c r="K1123" s="78" t="n">
        <v>1619.76</v>
      </c>
      <c r="L1123" s="1" t="s">
        <v>3577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3602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3576</v>
      </c>
      <c r="K1124" s="78" t="n">
        <v>619</v>
      </c>
      <c r="L1124" s="1" t="s">
        <v>3577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3575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3576</v>
      </c>
      <c r="K1125" s="78" t="n">
        <v>125</v>
      </c>
      <c r="L1125" s="1" t="s">
        <v>3577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3575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3576</v>
      </c>
      <c r="K1126" s="78" t="n">
        <v>80</v>
      </c>
      <c r="L1126" s="1" t="s">
        <v>3577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3575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3576</v>
      </c>
      <c r="K1127" s="78" t="n">
        <v>1454</v>
      </c>
      <c r="L1127" s="1" t="s">
        <v>3577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3588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3576</v>
      </c>
      <c r="K1128" s="78" t="n">
        <v>270</v>
      </c>
      <c r="L1128" s="1" t="s">
        <v>3577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3654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3576</v>
      </c>
      <c r="K1129" s="78" t="n">
        <v>243</v>
      </c>
      <c r="L1129" s="1" t="s">
        <v>3577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3727</v>
      </c>
      <c r="D1130" s="1" t="s">
        <v>3612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3576</v>
      </c>
      <c r="K1130" s="78" t="n">
        <v>5139.24</v>
      </c>
      <c r="L1130" s="1" t="s">
        <v>3577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3692</v>
      </c>
      <c r="D1131" s="1" t="s">
        <v>3693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3576</v>
      </c>
      <c r="K1131" s="78" t="n">
        <v>1192.08</v>
      </c>
      <c r="L1131" s="1" t="s">
        <v>3577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3575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3576</v>
      </c>
      <c r="K1132" s="78" t="n">
        <v>125</v>
      </c>
      <c r="L1132" s="1" t="s">
        <v>3577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3575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3576</v>
      </c>
      <c r="K1133" s="78" t="n">
        <v>359</v>
      </c>
      <c r="L1133" s="1" t="s">
        <v>3577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3581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3576</v>
      </c>
      <c r="K1134" s="78" t="n">
        <v>180</v>
      </c>
      <c r="L1134" s="1" t="s">
        <v>3577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3582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3576</v>
      </c>
      <c r="K1135" s="78" t="n">
        <v>1178.8</v>
      </c>
      <c r="L1135" s="1" t="s">
        <v>3577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3613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3576</v>
      </c>
      <c r="K1136" s="78" t="n">
        <v>561.41</v>
      </c>
      <c r="L1136" s="1" t="s">
        <v>3577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3583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3576</v>
      </c>
      <c r="K1137" s="78" t="n">
        <v>1794.8</v>
      </c>
      <c r="L1137" s="1" t="s">
        <v>3577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3583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3576</v>
      </c>
      <c r="K1138" s="78" t="n">
        <v>1198</v>
      </c>
      <c r="L1138" s="1" t="s">
        <v>3577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3638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3576</v>
      </c>
      <c r="K1139" s="78" t="n">
        <v>4431.51</v>
      </c>
      <c r="L1139" s="1" t="s">
        <v>3577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3644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3576</v>
      </c>
      <c r="K1140" s="78" t="n">
        <v>3055.08</v>
      </c>
      <c r="L1140" s="1" t="s">
        <v>3577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3587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3576</v>
      </c>
      <c r="K1141" s="78" t="n">
        <v>119.37</v>
      </c>
      <c r="L1141" s="1" t="s">
        <v>3577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3589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3576</v>
      </c>
      <c r="K1142" s="78" t="n">
        <v>565.43</v>
      </c>
      <c r="L1142" s="1" t="s">
        <v>3577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3605</v>
      </c>
      <c r="D1143" s="1" t="s">
        <v>3606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3576</v>
      </c>
      <c r="K1143" s="78" t="n">
        <v>1455</v>
      </c>
      <c r="L1143" s="1" t="s">
        <v>3577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3695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3576</v>
      </c>
      <c r="K1144" s="78" t="n">
        <v>240</v>
      </c>
      <c r="L1144" s="1" t="s">
        <v>3577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3692</v>
      </c>
      <c r="D1145" s="1" t="s">
        <v>3693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3576</v>
      </c>
      <c r="K1145" s="78" t="n">
        <v>108.9</v>
      </c>
      <c r="L1145" s="1" t="s">
        <v>3577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3650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3576</v>
      </c>
      <c r="K1146" s="78" t="n">
        <v>2635.49</v>
      </c>
      <c r="L1146" s="1" t="s">
        <v>3577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3617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3576</v>
      </c>
      <c r="K1147" s="78" t="n">
        <v>1550</v>
      </c>
      <c r="L1147" s="1" t="s">
        <v>3577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3575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3576</v>
      </c>
      <c r="K1148" s="78" t="n">
        <v>76</v>
      </c>
      <c r="L1148" s="1" t="s">
        <v>3577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3575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3576</v>
      </c>
      <c r="K1149" s="78" t="n">
        <v>250</v>
      </c>
      <c r="L1149" s="1" t="s">
        <v>3577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3575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3576</v>
      </c>
      <c r="K1150" s="78" t="n">
        <v>700</v>
      </c>
      <c r="L1150" s="1" t="s">
        <v>3577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3360</v>
      </c>
      <c r="D1151" s="1" t="s">
        <v>3619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3576</v>
      </c>
      <c r="K1151" s="78" t="n">
        <v>5236.71</v>
      </c>
      <c r="L1151" s="1" t="s">
        <v>3577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3609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3576</v>
      </c>
      <c r="K1152" s="78" t="n">
        <v>873.3</v>
      </c>
      <c r="L1152" s="1" t="s">
        <v>3577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3618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3576</v>
      </c>
      <c r="K1153" s="78" t="n">
        <v>216</v>
      </c>
      <c r="L1153" s="1" t="s">
        <v>3577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3680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3576</v>
      </c>
      <c r="K1154" s="78" t="n">
        <v>2600.3</v>
      </c>
      <c r="L1154" s="1" t="s">
        <v>3577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3579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3576</v>
      </c>
      <c r="K1155" s="78" t="n">
        <v>420</v>
      </c>
      <c r="L1155" s="1" t="s">
        <v>3577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3600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3576</v>
      </c>
      <c r="K1156" s="78" t="n">
        <v>749.76</v>
      </c>
      <c r="L1156" s="1" t="s">
        <v>3577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3575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3576</v>
      </c>
      <c r="K1157" s="78" t="n">
        <v>205</v>
      </c>
      <c r="L1157" s="1" t="s">
        <v>3577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3575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3576</v>
      </c>
      <c r="K1158" s="78" t="n">
        <v>125</v>
      </c>
      <c r="L1158" s="1" t="s">
        <v>3577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3575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3576</v>
      </c>
      <c r="K1159" s="78" t="n">
        <v>300</v>
      </c>
      <c r="L1159" s="1" t="s">
        <v>3577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3575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3576</v>
      </c>
      <c r="K1160" s="78" t="n">
        <v>1683.5</v>
      </c>
      <c r="L1160" s="1" t="s">
        <v>3577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3575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3576</v>
      </c>
      <c r="K1161" s="78" t="n">
        <v>60</v>
      </c>
      <c r="L1161" s="1" t="s">
        <v>3577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3582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3576</v>
      </c>
      <c r="K1162" s="78" t="n">
        <v>519.99</v>
      </c>
      <c r="L1162" s="1" t="s">
        <v>3577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3597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3576</v>
      </c>
      <c r="K1163" s="78" t="n">
        <v>365.82</v>
      </c>
      <c r="L1163" s="1" t="s">
        <v>3577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3638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3576</v>
      </c>
      <c r="K1164" s="78" t="n">
        <v>3124.16</v>
      </c>
      <c r="L1164" s="1" t="s">
        <v>3577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3683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3576</v>
      </c>
      <c r="K1165" s="78" t="n">
        <v>2831.36</v>
      </c>
      <c r="L1165" s="1" t="s">
        <v>3577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3589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3576</v>
      </c>
      <c r="K1166" s="78" t="n">
        <v>772.3</v>
      </c>
      <c r="L1166" s="1" t="s">
        <v>3577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3695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3576</v>
      </c>
      <c r="K1167" s="78" t="n">
        <v>180</v>
      </c>
      <c r="L1167" s="1" t="s">
        <v>3577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3575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3576</v>
      </c>
      <c r="K1168" s="78" t="n">
        <v>125</v>
      </c>
      <c r="L1168" s="1" t="s">
        <v>3577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3575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3576</v>
      </c>
      <c r="K1169" s="78" t="n">
        <v>163</v>
      </c>
      <c r="L1169" s="1" t="s">
        <v>3577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3647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3576</v>
      </c>
      <c r="K1170" s="78" t="n">
        <v>1812.22</v>
      </c>
      <c r="L1170" s="1" t="s">
        <v>3577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3595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3576</v>
      </c>
      <c r="K1171" s="78" t="n">
        <v>741.88</v>
      </c>
      <c r="L1171" s="1" t="s">
        <v>3577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3578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3576</v>
      </c>
      <c r="K1172" s="78" t="n">
        <v>86.37</v>
      </c>
      <c r="L1172" s="1" t="s">
        <v>3577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3578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3576</v>
      </c>
      <c r="K1173" s="78" t="n">
        <v>116.75</v>
      </c>
      <c r="L1173" s="1" t="s">
        <v>3577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3578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3576</v>
      </c>
      <c r="K1174" s="78" t="n">
        <v>1602.86</v>
      </c>
      <c r="L1174" s="1" t="s">
        <v>3577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3578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3576</v>
      </c>
      <c r="K1175" s="78" t="n">
        <v>2209.66</v>
      </c>
      <c r="L1175" s="1" t="s">
        <v>3577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3613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3576</v>
      </c>
      <c r="K1176" s="78" t="n">
        <v>330.2</v>
      </c>
      <c r="L1176" s="1" t="s">
        <v>3577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3656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3576</v>
      </c>
      <c r="K1177" s="78" t="n">
        <v>6642.8</v>
      </c>
      <c r="L1177" s="1" t="s">
        <v>3577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3656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3576</v>
      </c>
      <c r="K1178" s="78" t="n">
        <v>4932.8</v>
      </c>
      <c r="L1178" s="1" t="s">
        <v>3577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3656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3576</v>
      </c>
      <c r="K1179" s="78" t="n">
        <v>3033.6</v>
      </c>
      <c r="L1179" s="1" t="s">
        <v>3577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3584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3576</v>
      </c>
      <c r="K1180" s="78" t="n">
        <v>3257.75</v>
      </c>
      <c r="L1180" s="1" t="s">
        <v>3577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3584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3576</v>
      </c>
      <c r="K1181" s="78" t="n">
        <v>2366</v>
      </c>
      <c r="L1181" s="1" t="s">
        <v>3577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3727</v>
      </c>
      <c r="D1182" s="1" t="s">
        <v>3612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3576</v>
      </c>
      <c r="K1182" s="78" t="n">
        <v>340.04</v>
      </c>
      <c r="L1182" s="1" t="s">
        <v>3577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3578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3576</v>
      </c>
      <c r="K1183" s="78" t="n">
        <v>5551.48</v>
      </c>
      <c r="L1183" s="1" t="s">
        <v>3577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3578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3576</v>
      </c>
      <c r="K1184" s="78" t="n">
        <v>4797.84</v>
      </c>
      <c r="L1184" s="1" t="s">
        <v>3577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3590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3576</v>
      </c>
      <c r="K1185" s="78" t="n">
        <v>1593.48</v>
      </c>
      <c r="L1185" s="1" t="s">
        <v>3577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3575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3576</v>
      </c>
      <c r="K1186" s="78" t="n">
        <v>87</v>
      </c>
      <c r="L1186" s="1" t="s">
        <v>3577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3575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3576</v>
      </c>
      <c r="K1187" s="78" t="n">
        <v>2710</v>
      </c>
      <c r="L1187" s="1" t="s">
        <v>3577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3575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3576</v>
      </c>
      <c r="K1188" s="78" t="n">
        <v>250</v>
      </c>
      <c r="L1188" s="1" t="s">
        <v>3577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3623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3576</v>
      </c>
      <c r="K1189" s="78" t="n">
        <v>332.4</v>
      </c>
      <c r="L1189" s="1" t="s">
        <v>3577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3620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3576</v>
      </c>
      <c r="K1190" s="78" t="n">
        <v>365</v>
      </c>
      <c r="L1190" s="1" t="s">
        <v>3577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3579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3576</v>
      </c>
      <c r="K1191" s="78" t="n">
        <v>570</v>
      </c>
      <c r="L1191" s="1" t="s">
        <v>3577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3584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3576</v>
      </c>
      <c r="K1192" s="78" t="n">
        <v>1264.5</v>
      </c>
      <c r="L1192" s="1" t="s">
        <v>3577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3648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3576</v>
      </c>
      <c r="K1193" s="78" t="n">
        <v>838.95</v>
      </c>
      <c r="L1193" s="1" t="s">
        <v>3577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3605</v>
      </c>
      <c r="D1194" s="1" t="s">
        <v>3606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3576</v>
      </c>
      <c r="K1194" s="78" t="n">
        <v>1815</v>
      </c>
      <c r="L1194" s="1" t="s">
        <v>3577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3723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3576</v>
      </c>
      <c r="K1195" s="78" t="n">
        <v>105</v>
      </c>
      <c r="L1195" s="1" t="s">
        <v>3577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3634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3576</v>
      </c>
      <c r="K1196" s="78" t="n">
        <v>1880.3</v>
      </c>
      <c r="L1196" s="1" t="s">
        <v>3577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3676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3576</v>
      </c>
      <c r="K1197" s="78" t="n">
        <v>902.15</v>
      </c>
      <c r="L1197" s="1" t="s">
        <v>3577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3575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3576</v>
      </c>
      <c r="K1198" s="78" t="n">
        <v>120</v>
      </c>
      <c r="L1198" s="1" t="s">
        <v>3577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3575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3576</v>
      </c>
      <c r="K1199" s="78" t="n">
        <v>188</v>
      </c>
      <c r="L1199" s="1" t="s">
        <v>3577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3575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3576</v>
      </c>
      <c r="K1200" s="78" t="n">
        <v>125</v>
      </c>
      <c r="L1200" s="1" t="s">
        <v>3577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3575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3576</v>
      </c>
      <c r="K1201" s="78" t="n">
        <v>2533.5</v>
      </c>
      <c r="L1201" s="1" t="s">
        <v>3577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3575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3576</v>
      </c>
      <c r="K1202" s="78" t="n">
        <v>300</v>
      </c>
      <c r="L1202" s="1" t="s">
        <v>3577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3681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3576</v>
      </c>
      <c r="K1203" s="78" t="n">
        <v>180</v>
      </c>
      <c r="L1203" s="1" t="s">
        <v>3577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3588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3576</v>
      </c>
      <c r="K1204" s="78" t="n">
        <v>308</v>
      </c>
      <c r="L1204" s="1" t="s">
        <v>3577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3581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3576</v>
      </c>
      <c r="K1205" s="78" t="n">
        <v>270</v>
      </c>
      <c r="L1205" s="1" t="s">
        <v>3577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3632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3576</v>
      </c>
      <c r="K1206" s="78" t="n">
        <v>978.17</v>
      </c>
      <c r="L1206" s="1" t="s">
        <v>3577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3644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3576</v>
      </c>
      <c r="K1207" s="78" t="n">
        <v>2720.82</v>
      </c>
      <c r="L1207" s="1" t="s">
        <v>3577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3692</v>
      </c>
      <c r="D1208" s="1" t="s">
        <v>3693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3576</v>
      </c>
      <c r="K1208" s="78" t="n">
        <v>1380.66</v>
      </c>
      <c r="L1208" s="1" t="s">
        <v>3577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3575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3576</v>
      </c>
      <c r="K1209" s="78" t="n">
        <v>250</v>
      </c>
      <c r="L1209" s="1" t="s">
        <v>3577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3575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3576</v>
      </c>
      <c r="K1210" s="78" t="n">
        <v>265</v>
      </c>
      <c r="L1210" s="1" t="s">
        <v>3577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3578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3576</v>
      </c>
      <c r="K1211" s="78" t="n">
        <v>2500.39</v>
      </c>
      <c r="L1211" s="1" t="s">
        <v>3577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3656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3576</v>
      </c>
      <c r="K1212" s="78" t="n">
        <v>10631.4</v>
      </c>
      <c r="L1212" s="1" t="s">
        <v>3577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3728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3576</v>
      </c>
      <c r="K1213" s="78" t="n">
        <v>500</v>
      </c>
      <c r="L1213" s="1" t="s">
        <v>3577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3614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3576</v>
      </c>
      <c r="K1214" s="78" t="n">
        <v>1075.5</v>
      </c>
      <c r="L1214" s="1" t="s">
        <v>3577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3578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3576</v>
      </c>
      <c r="K1215" s="78" t="n">
        <v>4514.78</v>
      </c>
      <c r="L1215" s="1" t="s">
        <v>3577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3629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3576</v>
      </c>
      <c r="K1216" s="78" t="n">
        <v>3314.5</v>
      </c>
      <c r="L1216" s="1" t="s">
        <v>3577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3727</v>
      </c>
      <c r="D1217" s="1" t="s">
        <v>3612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3576</v>
      </c>
      <c r="K1217" s="78" t="n">
        <v>403.19</v>
      </c>
      <c r="L1217" s="1" t="s">
        <v>3577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3575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3576</v>
      </c>
      <c r="K1218" s="78" t="n">
        <v>125</v>
      </c>
      <c r="L1218" s="1" t="s">
        <v>3577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3575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3576</v>
      </c>
      <c r="K1219" s="78" t="n">
        <v>81</v>
      </c>
      <c r="L1219" s="1" t="s">
        <v>3577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3618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3576</v>
      </c>
      <c r="K1220" s="78" t="n">
        <v>144</v>
      </c>
      <c r="L1220" s="1" t="s">
        <v>3577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3594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3576</v>
      </c>
      <c r="K1221" s="78" t="n">
        <v>2479.3</v>
      </c>
      <c r="L1221" s="1" t="s">
        <v>3577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3581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3576</v>
      </c>
      <c r="K1222" s="78" t="n">
        <v>270</v>
      </c>
      <c r="L1222" s="1" t="s">
        <v>3577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3582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3576</v>
      </c>
      <c r="K1223" s="78" t="n">
        <v>1471.79</v>
      </c>
      <c r="L1223" s="1" t="s">
        <v>3577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3583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3576</v>
      </c>
      <c r="K1224" s="78" t="n">
        <v>661.2</v>
      </c>
      <c r="L1224" s="1" t="s">
        <v>3577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3579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3576</v>
      </c>
      <c r="K1225" s="78" t="n">
        <v>190</v>
      </c>
      <c r="L1225" s="1" t="s">
        <v>3577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3597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3576</v>
      </c>
      <c r="K1226" s="78" t="n">
        <v>231.69</v>
      </c>
      <c r="L1226" s="1" t="s">
        <v>3577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3584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3576</v>
      </c>
      <c r="K1227" s="78" t="n">
        <v>2580.5</v>
      </c>
      <c r="L1227" s="1" t="s">
        <v>3577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3723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3576</v>
      </c>
      <c r="K1228" s="78" t="n">
        <v>98</v>
      </c>
      <c r="L1228" s="1" t="s">
        <v>3577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3649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3576</v>
      </c>
      <c r="K1229" s="78" t="n">
        <v>555.27</v>
      </c>
      <c r="L1229" s="1" t="s">
        <v>3577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3692</v>
      </c>
      <c r="D1230" s="1" t="s">
        <v>3693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3576</v>
      </c>
      <c r="K1230" s="78" t="n">
        <v>1903.04</v>
      </c>
      <c r="L1230" s="1" t="s">
        <v>3577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3575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3576</v>
      </c>
      <c r="K1231" s="78" t="n">
        <v>148</v>
      </c>
      <c r="L1231" s="1" t="s">
        <v>3577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3575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3576</v>
      </c>
      <c r="K1232" s="78" t="n">
        <v>2083</v>
      </c>
      <c r="L1232" s="1" t="s">
        <v>3577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3575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3576</v>
      </c>
      <c r="K1233" s="78" t="n">
        <v>650</v>
      </c>
      <c r="L1233" s="1" t="s">
        <v>3577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3618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3576</v>
      </c>
      <c r="K1234" s="78" t="n">
        <v>168</v>
      </c>
      <c r="L1234" s="1" t="s">
        <v>3577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3578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3576</v>
      </c>
      <c r="K1235" s="78" t="n">
        <v>566.02</v>
      </c>
      <c r="L1235" s="1" t="s">
        <v>3577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3583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3576</v>
      </c>
      <c r="K1236" s="78" t="n">
        <v>1339</v>
      </c>
      <c r="L1236" s="1" t="s">
        <v>3577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3638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3576</v>
      </c>
      <c r="K1237" s="78" t="n">
        <v>4271.34</v>
      </c>
      <c r="L1237" s="1" t="s">
        <v>3577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3638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3576</v>
      </c>
      <c r="K1238" s="78" t="n">
        <v>1010.26</v>
      </c>
      <c r="L1238" s="1" t="s">
        <v>3577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3584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3576</v>
      </c>
      <c r="K1239" s="78" t="n">
        <v>3461.75</v>
      </c>
      <c r="L1239" s="1" t="s">
        <v>3577</v>
      </c>
    </row>
    <row r="1240" customFormat="false" ht="12.75" hidden="false" customHeight="true" outlineLevel="0" collapsed="false">
      <c r="A1240" s="1" t="n">
        <v>3</v>
      </c>
      <c r="B1240" s="1" t="n">
        <v>1973261</v>
      </c>
      <c r="C1240" s="1" t="s">
        <v>36</v>
      </c>
      <c r="D1240" s="1" t="s">
        <v>3652</v>
      </c>
      <c r="E1240" s="16" t="n">
        <v>46295</v>
      </c>
      <c r="F1240" s="16" t="n">
        <v>46294</v>
      </c>
      <c r="G1240" s="1" t="s">
        <v>529</v>
      </c>
      <c r="H1240" s="1" t="n">
        <v>1780335</v>
      </c>
      <c r="I1240" s="1" t="n">
        <v>11</v>
      </c>
      <c r="J1240" s="1" t="s">
        <v>3576</v>
      </c>
      <c r="K1240" s="78" t="n">
        <v>1236.91</v>
      </c>
      <c r="L1240" s="1" t="s">
        <v>3577</v>
      </c>
    </row>
    <row r="1241" customFormat="false" ht="12.75" hidden="false" customHeight="true" outlineLevel="0" collapsed="false">
      <c r="A1241" s="1" t="n">
        <v>3</v>
      </c>
      <c r="B1241" s="1" t="n">
        <v>2068001</v>
      </c>
      <c r="C1241" s="1" t="s">
        <v>469</v>
      </c>
      <c r="D1241" s="1" t="s">
        <v>3578</v>
      </c>
      <c r="E1241" s="16" t="n">
        <v>46295</v>
      </c>
      <c r="F1241" s="16" t="n">
        <v>46293</v>
      </c>
      <c r="G1241" s="1" t="s">
        <v>139</v>
      </c>
      <c r="H1241" s="1" t="n">
        <v>1780264</v>
      </c>
      <c r="I1241" s="1" t="n">
        <v>11</v>
      </c>
      <c r="J1241" s="1" t="s">
        <v>3576</v>
      </c>
      <c r="K1241" s="78" t="n">
        <v>142.15</v>
      </c>
      <c r="L1241" s="1" t="s">
        <v>3577</v>
      </c>
    </row>
    <row r="1242" customFormat="false" ht="12.75" hidden="false" customHeight="true" outlineLevel="0" collapsed="false">
      <c r="A1242" s="1" t="n">
        <v>3</v>
      </c>
      <c r="B1242" s="1" t="n">
        <v>261370</v>
      </c>
      <c r="C1242" s="1" t="s">
        <v>36</v>
      </c>
      <c r="D1242" s="1" t="s">
        <v>3589</v>
      </c>
      <c r="E1242" s="16" t="n">
        <v>46295</v>
      </c>
      <c r="F1242" s="16" t="n">
        <v>46294</v>
      </c>
      <c r="G1242" s="1" t="s">
        <v>175</v>
      </c>
      <c r="H1242" s="1" t="n">
        <v>1780284</v>
      </c>
      <c r="I1242" s="1" t="n">
        <v>11</v>
      </c>
      <c r="J1242" s="1" t="s">
        <v>3576</v>
      </c>
      <c r="K1242" s="78" t="n">
        <v>910.49</v>
      </c>
      <c r="L1242" s="1" t="s">
        <v>3577</v>
      </c>
    </row>
    <row r="1243" customFormat="false" ht="12.75" hidden="false" customHeight="true" outlineLevel="0" collapsed="false">
      <c r="A1243" s="1" t="n">
        <v>3</v>
      </c>
      <c r="B1243" s="1" t="n">
        <v>261371</v>
      </c>
      <c r="C1243" s="1" t="s">
        <v>36</v>
      </c>
      <c r="D1243" s="1" t="s">
        <v>3589</v>
      </c>
      <c r="E1243" s="16" t="n">
        <v>46295</v>
      </c>
      <c r="F1243" s="16" t="n">
        <v>46294</v>
      </c>
      <c r="G1243" s="1" t="s">
        <v>175</v>
      </c>
      <c r="H1243" s="1" t="n">
        <v>1780269</v>
      </c>
      <c r="I1243" s="1" t="n">
        <v>11</v>
      </c>
      <c r="J1243" s="1" t="s">
        <v>3576</v>
      </c>
      <c r="K1243" s="78" t="n">
        <v>460.52</v>
      </c>
      <c r="L1243" s="1" t="s">
        <v>3577</v>
      </c>
    </row>
    <row r="1244" customFormat="false" ht="12.75" hidden="false" customHeight="true" outlineLevel="0" collapsed="false">
      <c r="A1244" s="1" t="n">
        <v>3</v>
      </c>
      <c r="B1244" s="1" t="n">
        <v>346</v>
      </c>
      <c r="C1244" s="1" t="s">
        <v>36</v>
      </c>
      <c r="D1244" s="1" t="s">
        <v>3695</v>
      </c>
      <c r="E1244" s="16" t="n">
        <v>46295</v>
      </c>
      <c r="F1244" s="16" t="n">
        <v>46293</v>
      </c>
      <c r="G1244" s="1" t="s">
        <v>1622</v>
      </c>
      <c r="H1244" s="1" t="n">
        <v>1780394</v>
      </c>
      <c r="I1244" s="1" t="n">
        <v>11</v>
      </c>
      <c r="J1244" s="1" t="s">
        <v>3576</v>
      </c>
      <c r="K1244" s="78" t="n">
        <v>144</v>
      </c>
      <c r="L1244" s="1" t="s">
        <v>3577</v>
      </c>
    </row>
    <row r="1245" customFormat="false" ht="12.75" hidden="false" customHeight="true" outlineLevel="0" collapsed="false">
      <c r="A1245" s="1" t="n">
        <v>3</v>
      </c>
      <c r="B1245" s="1" t="n">
        <v>3975</v>
      </c>
      <c r="C1245" s="1" t="s">
        <v>36</v>
      </c>
      <c r="D1245" s="1" t="s">
        <v>3710</v>
      </c>
      <c r="E1245" s="16" t="n">
        <v>46295</v>
      </c>
      <c r="F1245" s="16" t="n">
        <v>46295</v>
      </c>
      <c r="G1245" s="1" t="s">
        <v>2217</v>
      </c>
      <c r="H1245" s="1" t="n">
        <v>1788902</v>
      </c>
      <c r="I1245" s="1" t="n">
        <v>11</v>
      </c>
      <c r="J1245" s="1" t="s">
        <v>3576</v>
      </c>
      <c r="K1245" s="78" t="n">
        <v>381.48</v>
      </c>
      <c r="L1245" s="1" t="s">
        <v>3577</v>
      </c>
    </row>
    <row r="1246" customFormat="false" ht="12.75" hidden="false" customHeight="true" outlineLevel="0" collapsed="false">
      <c r="A1246" s="1" t="n">
        <v>3</v>
      </c>
      <c r="B1246" s="1" t="n">
        <v>4693</v>
      </c>
      <c r="C1246" s="1" t="s">
        <v>36</v>
      </c>
      <c r="D1246" s="1" t="s">
        <v>3575</v>
      </c>
      <c r="E1246" s="16" t="n">
        <v>46295</v>
      </c>
      <c r="F1246" s="16" t="n">
        <v>46295</v>
      </c>
      <c r="G1246" s="1" t="s">
        <v>93</v>
      </c>
      <c r="H1246" s="1" t="n">
        <v>1780111</v>
      </c>
      <c r="I1246" s="1" t="n">
        <v>6</v>
      </c>
      <c r="J1246" s="1" t="s">
        <v>3576</v>
      </c>
      <c r="K1246" s="78" t="n">
        <v>250</v>
      </c>
      <c r="L1246" s="1" t="s">
        <v>3577</v>
      </c>
    </row>
    <row r="1247" customFormat="false" ht="12.75" hidden="false" customHeight="true" outlineLevel="0" collapsed="false">
      <c r="A1247" s="1" t="n">
        <v>3</v>
      </c>
      <c r="B1247" s="1" t="n">
        <v>4694</v>
      </c>
      <c r="C1247" s="1" t="s">
        <v>36</v>
      </c>
      <c r="D1247" s="1" t="s">
        <v>3575</v>
      </c>
      <c r="E1247" s="16" t="n">
        <v>46295</v>
      </c>
      <c r="F1247" s="16" t="n">
        <v>46295</v>
      </c>
      <c r="G1247" s="1" t="s">
        <v>93</v>
      </c>
      <c r="H1247" s="1" t="n">
        <v>1780124</v>
      </c>
      <c r="I1247" s="1" t="n">
        <v>6</v>
      </c>
      <c r="J1247" s="1" t="s">
        <v>3576</v>
      </c>
      <c r="K1247" s="78" t="n">
        <v>189</v>
      </c>
      <c r="L1247" s="1" t="s">
        <v>3577</v>
      </c>
    </row>
    <row r="1248" customFormat="false" ht="12.75" hidden="false" customHeight="true" outlineLevel="0" collapsed="false">
      <c r="A1248" s="1" t="n">
        <v>3</v>
      </c>
      <c r="B1248" s="1" t="n">
        <v>4695</v>
      </c>
      <c r="C1248" s="1" t="s">
        <v>36</v>
      </c>
      <c r="D1248" s="1" t="s">
        <v>3575</v>
      </c>
      <c r="E1248" s="16" t="n">
        <v>46295</v>
      </c>
      <c r="F1248" s="16" t="n">
        <v>46295</v>
      </c>
      <c r="G1248" s="1" t="s">
        <v>93</v>
      </c>
      <c r="H1248" s="1" t="n">
        <v>1780138</v>
      </c>
      <c r="I1248" s="1" t="n">
        <v>6</v>
      </c>
      <c r="J1248" s="1" t="s">
        <v>3576</v>
      </c>
      <c r="K1248" s="78" t="n">
        <v>240</v>
      </c>
      <c r="L1248" s="1" t="s">
        <v>3577</v>
      </c>
    </row>
    <row r="1249" customFormat="false" ht="12.75" hidden="false" customHeight="true" outlineLevel="0" collapsed="false">
      <c r="A1249" s="1" t="n">
        <v>3</v>
      </c>
      <c r="B1249" s="1" t="n">
        <v>47628</v>
      </c>
      <c r="C1249" s="1" t="s">
        <v>3702</v>
      </c>
      <c r="D1249" s="1" t="s">
        <v>3703</v>
      </c>
      <c r="E1249" s="16" t="n">
        <v>46295</v>
      </c>
      <c r="F1249" s="16" t="n">
        <v>46294</v>
      </c>
      <c r="G1249" s="1" t="s">
        <v>205</v>
      </c>
      <c r="H1249" s="1" t="n">
        <v>1788927</v>
      </c>
      <c r="I1249" s="1" t="n">
        <v>39</v>
      </c>
      <c r="J1249" s="1" t="s">
        <v>3576</v>
      </c>
      <c r="K1249" s="78" t="n">
        <v>533.93</v>
      </c>
      <c r="L1249" s="1" t="s">
        <v>3599</v>
      </c>
    </row>
    <row r="1250" customFormat="false" ht="12.75" hidden="false" customHeight="true" outlineLevel="0" collapsed="false">
      <c r="A1250" s="1" t="n">
        <v>3</v>
      </c>
      <c r="B1250" s="1" t="n">
        <v>4801</v>
      </c>
      <c r="C1250" s="1" t="s">
        <v>339</v>
      </c>
      <c r="D1250" s="1" t="s">
        <v>3643</v>
      </c>
      <c r="E1250" s="16" t="n">
        <v>46295</v>
      </c>
      <c r="F1250" s="16" t="n">
        <v>46295</v>
      </c>
      <c r="G1250" s="1" t="s">
        <v>336</v>
      </c>
      <c r="H1250" s="1" t="n">
        <v>1784393</v>
      </c>
      <c r="I1250" s="1" t="n">
        <v>11</v>
      </c>
      <c r="J1250" s="1" t="s">
        <v>3576</v>
      </c>
      <c r="K1250" s="78" t="n">
        <v>2626</v>
      </c>
      <c r="L1250" s="1" t="s">
        <v>3577</v>
      </c>
    </row>
    <row r="1251" customFormat="false" ht="12.75" hidden="false" customHeight="true" outlineLevel="0" collapsed="false">
      <c r="A1251" s="1" t="n">
        <v>3</v>
      </c>
      <c r="B1251" s="1" t="n">
        <v>5351</v>
      </c>
      <c r="C1251" s="1" t="s">
        <v>339</v>
      </c>
      <c r="D1251" s="1" t="s">
        <v>3615</v>
      </c>
      <c r="E1251" s="16" t="n">
        <v>46295</v>
      </c>
      <c r="F1251" s="16" t="n">
        <v>46294</v>
      </c>
      <c r="G1251" s="1" t="s">
        <v>384</v>
      </c>
      <c r="H1251" s="1" t="n">
        <v>1793180</v>
      </c>
      <c r="I1251" s="1" t="n">
        <v>11</v>
      </c>
      <c r="J1251" s="1" t="s">
        <v>3576</v>
      </c>
      <c r="K1251" s="78" t="n">
        <v>522.84</v>
      </c>
      <c r="L1251" s="1" t="s">
        <v>3577</v>
      </c>
    </row>
    <row r="1252" customFormat="false" ht="12.75" hidden="false" customHeight="true" outlineLevel="0" collapsed="false">
      <c r="A1252" s="1" t="n">
        <v>3</v>
      </c>
      <c r="B1252" s="1" t="n">
        <v>7425</v>
      </c>
      <c r="C1252" s="1" t="s">
        <v>36</v>
      </c>
      <c r="D1252" s="1" t="s">
        <v>3620</v>
      </c>
      <c r="E1252" s="16" t="n">
        <v>46295</v>
      </c>
      <c r="F1252" s="16" t="n">
        <v>46295</v>
      </c>
      <c r="G1252" s="1" t="s">
        <v>518</v>
      </c>
      <c r="H1252" s="1" t="n">
        <v>1784346</v>
      </c>
      <c r="I1252" s="1" t="n">
        <v>11</v>
      </c>
      <c r="J1252" s="1" t="s">
        <v>3576</v>
      </c>
      <c r="K1252" s="78" t="n">
        <v>341</v>
      </c>
      <c r="L1252" s="1" t="s">
        <v>3577</v>
      </c>
    </row>
    <row r="1253" customFormat="false" ht="12.75" hidden="false" customHeight="true" outlineLevel="0" collapsed="false">
      <c r="A1253" s="1" t="n">
        <v>3</v>
      </c>
      <c r="B1253" s="1" t="n">
        <v>899</v>
      </c>
      <c r="C1253" s="1" t="s">
        <v>36</v>
      </c>
      <c r="D1253" s="1" t="s">
        <v>3708</v>
      </c>
      <c r="E1253" s="16" t="n">
        <v>46295</v>
      </c>
      <c r="F1253" s="16" t="n">
        <v>46295</v>
      </c>
      <c r="G1253" s="1" t="s">
        <v>325</v>
      </c>
      <c r="H1253" s="1" t="n">
        <v>1788884</v>
      </c>
      <c r="I1253" s="1" t="n">
        <v>11</v>
      </c>
      <c r="J1253" s="1" t="s">
        <v>3576</v>
      </c>
      <c r="K1253" s="78" t="n">
        <v>507</v>
      </c>
      <c r="L1253" s="1" t="s">
        <v>3577</v>
      </c>
    </row>
    <row r="1254" customFormat="false" ht="12.75" hidden="false" customHeight="false" outlineLevel="0" collapsed="false">
      <c r="A1254" s="1" t="n">
        <v>3</v>
      </c>
      <c r="B1254" s="1" t="n">
        <v>9093</v>
      </c>
      <c r="C1254" s="1" t="s">
        <v>36</v>
      </c>
      <c r="D1254" s="1" t="s">
        <v>3636</v>
      </c>
      <c r="E1254" s="19" t="n">
        <v>46295</v>
      </c>
      <c r="F1254" s="19" t="n">
        <v>46295</v>
      </c>
      <c r="G1254" s="1" t="s">
        <v>190</v>
      </c>
      <c r="H1254" s="0" t="n">
        <v>1780453</v>
      </c>
      <c r="I1254" s="1" t="n">
        <v>11</v>
      </c>
      <c r="J1254" s="1" t="s">
        <v>3576</v>
      </c>
      <c r="K1254" s="79" t="n">
        <v>299.02</v>
      </c>
      <c r="L1254" s="0" t="s">
        <v>3577</v>
      </c>
    </row>
    <row r="1255" customFormat="false" ht="12.75" hidden="false" customHeight="false" outlineLevel="0" collapsed="false">
      <c r="A1255" s="1" t="n">
        <v>3</v>
      </c>
      <c r="B1255" s="1" t="n">
        <v>1044546</v>
      </c>
      <c r="C1255" s="1" t="s">
        <v>36</v>
      </c>
      <c r="D1255" s="1" t="s">
        <v>3595</v>
      </c>
      <c r="E1255" s="19" t="n">
        <v>46296</v>
      </c>
      <c r="F1255" s="19" t="n">
        <v>46295</v>
      </c>
      <c r="G1255" s="1" t="s">
        <v>314</v>
      </c>
      <c r="H1255" s="0" t="n">
        <v>1783397</v>
      </c>
      <c r="I1255" s="1" t="n">
        <v>11</v>
      </c>
      <c r="J1255" s="1" t="s">
        <v>3576</v>
      </c>
      <c r="K1255" s="79" t="n">
        <v>507.74</v>
      </c>
      <c r="L1255" s="0" t="s">
        <v>3577</v>
      </c>
    </row>
    <row r="1256" customFormat="false" ht="12.75" hidden="false" customHeight="false" outlineLevel="0" collapsed="false">
      <c r="A1256" s="1" t="n">
        <v>3</v>
      </c>
      <c r="B1256" s="1" t="n">
        <v>4698</v>
      </c>
      <c r="C1256" s="1" t="s">
        <v>36</v>
      </c>
      <c r="D1256" s="1" t="s">
        <v>3575</v>
      </c>
      <c r="E1256" s="19" t="n">
        <v>46296</v>
      </c>
      <c r="F1256" s="19" t="n">
        <v>46296</v>
      </c>
      <c r="G1256" s="1" t="s">
        <v>93</v>
      </c>
      <c r="H1256" s="0" t="n">
        <v>1785318</v>
      </c>
      <c r="I1256" s="1" t="n">
        <v>6</v>
      </c>
      <c r="J1256" s="1" t="s">
        <v>3576</v>
      </c>
      <c r="K1256" s="79" t="n">
        <v>173</v>
      </c>
      <c r="L1256" s="0" t="s">
        <v>3577</v>
      </c>
    </row>
    <row r="1257" customFormat="false" ht="12.75" hidden="false" customHeight="false" outlineLevel="0" collapsed="false">
      <c r="A1257" s="1" t="n">
        <v>3</v>
      </c>
      <c r="B1257" s="1" t="n">
        <v>4699</v>
      </c>
      <c r="C1257" s="1" t="s">
        <v>36</v>
      </c>
      <c r="D1257" s="1" t="s">
        <v>3575</v>
      </c>
      <c r="E1257" s="19" t="n">
        <v>46296</v>
      </c>
      <c r="F1257" s="19" t="n">
        <v>46296</v>
      </c>
      <c r="G1257" s="1" t="s">
        <v>93</v>
      </c>
      <c r="H1257" s="0" t="n">
        <v>1785404</v>
      </c>
      <c r="I1257" s="1" t="n">
        <v>6</v>
      </c>
      <c r="J1257" s="1" t="s">
        <v>3576</v>
      </c>
      <c r="K1257" s="79" t="n">
        <v>250</v>
      </c>
      <c r="L1257" s="0" t="s">
        <v>3577</v>
      </c>
    </row>
    <row r="1258" customFormat="false" ht="12.75" hidden="false" customHeight="false" outlineLevel="0" collapsed="false">
      <c r="A1258" s="1" t="n">
        <v>3</v>
      </c>
      <c r="B1258" s="1" t="n">
        <v>56986</v>
      </c>
      <c r="C1258" s="1" t="s">
        <v>201</v>
      </c>
      <c r="D1258" s="1" t="s">
        <v>3642</v>
      </c>
      <c r="E1258" s="19" t="n">
        <v>46296</v>
      </c>
      <c r="F1258" s="19" t="n">
        <v>46295</v>
      </c>
      <c r="G1258" s="1" t="s">
        <v>921</v>
      </c>
      <c r="H1258" s="0" t="n">
        <v>1784352</v>
      </c>
      <c r="I1258" s="1" t="n">
        <v>11</v>
      </c>
      <c r="J1258" s="1" t="s">
        <v>3576</v>
      </c>
      <c r="K1258" s="79" t="n">
        <v>534.24</v>
      </c>
      <c r="L1258" s="0" t="s">
        <v>3577</v>
      </c>
    </row>
    <row r="1259" customFormat="false" ht="12.75" hidden="false" customHeight="false" outlineLevel="0" collapsed="false">
      <c r="A1259" s="1" t="n">
        <v>3</v>
      </c>
      <c r="B1259" s="1" t="n">
        <v>15458</v>
      </c>
      <c r="C1259" s="1" t="s">
        <v>36</v>
      </c>
      <c r="D1259" s="1" t="s">
        <v>3579</v>
      </c>
      <c r="E1259" s="19" t="n">
        <v>46297</v>
      </c>
      <c r="F1259" s="19" t="n">
        <v>46297</v>
      </c>
      <c r="G1259" s="1" t="s">
        <v>143</v>
      </c>
      <c r="H1259" s="0" t="n">
        <v>1790836</v>
      </c>
      <c r="I1259" s="1" t="n">
        <v>11</v>
      </c>
      <c r="J1259" s="1" t="s">
        <v>3576</v>
      </c>
      <c r="K1259" s="79" t="n">
        <v>710</v>
      </c>
      <c r="L1259" s="0" t="s">
        <v>3577</v>
      </c>
    </row>
    <row r="1260" customFormat="false" ht="12.75" hidden="false" customHeight="false" outlineLevel="0" collapsed="false">
      <c r="A1260" s="1" t="n">
        <v>3</v>
      </c>
      <c r="B1260" s="1" t="n">
        <v>459</v>
      </c>
      <c r="C1260" s="1" t="s">
        <v>36</v>
      </c>
      <c r="D1260" s="1" t="s">
        <v>3602</v>
      </c>
      <c r="E1260" s="19" t="n">
        <v>46297</v>
      </c>
      <c r="F1260" s="19" t="n">
        <v>46297</v>
      </c>
      <c r="G1260" s="1" t="s">
        <v>260</v>
      </c>
      <c r="H1260" s="0" t="n">
        <v>1793266</v>
      </c>
      <c r="I1260" s="1" t="n">
        <v>1</v>
      </c>
      <c r="J1260" s="1" t="s">
        <v>3576</v>
      </c>
      <c r="K1260" s="79" t="n">
        <v>694</v>
      </c>
      <c r="L1260" s="0" t="s">
        <v>3577</v>
      </c>
    </row>
    <row r="1261" customFormat="false" ht="12.75" hidden="false" customHeight="false" outlineLevel="0" collapsed="false">
      <c r="A1261" s="1" t="n">
        <v>3</v>
      </c>
      <c r="B1261" s="1" t="n">
        <v>4700</v>
      </c>
      <c r="C1261" s="1" t="s">
        <v>36</v>
      </c>
      <c r="D1261" s="1" t="s">
        <v>3575</v>
      </c>
      <c r="E1261" s="19" t="n">
        <v>46297</v>
      </c>
      <c r="F1261" s="19" t="n">
        <v>46297</v>
      </c>
      <c r="G1261" s="1" t="s">
        <v>93</v>
      </c>
      <c r="H1261" s="0" t="n">
        <v>1788916</v>
      </c>
      <c r="I1261" s="1" t="n">
        <v>6</v>
      </c>
      <c r="J1261" s="1" t="s">
        <v>3576</v>
      </c>
      <c r="K1261" s="79" t="n">
        <v>285</v>
      </c>
      <c r="L1261" s="0" t="s">
        <v>3577</v>
      </c>
    </row>
    <row r="1262" customFormat="false" ht="12.75" hidden="false" customHeight="false" outlineLevel="0" collapsed="false">
      <c r="A1262" s="1" t="n">
        <v>3</v>
      </c>
      <c r="B1262" s="1" t="n">
        <v>4701</v>
      </c>
      <c r="C1262" s="1" t="s">
        <v>36</v>
      </c>
      <c r="D1262" s="1" t="s">
        <v>3575</v>
      </c>
      <c r="E1262" s="19" t="n">
        <v>46297</v>
      </c>
      <c r="F1262" s="19" t="n">
        <v>46297</v>
      </c>
      <c r="G1262" s="1" t="s">
        <v>93</v>
      </c>
      <c r="H1262" s="0" t="n">
        <v>1788981</v>
      </c>
      <c r="I1262" s="1" t="n">
        <v>6</v>
      </c>
      <c r="J1262" s="1" t="s">
        <v>3576</v>
      </c>
      <c r="K1262" s="79" t="n">
        <v>140</v>
      </c>
      <c r="L1262" s="0" t="s">
        <v>3577</v>
      </c>
    </row>
    <row r="1263" customFormat="false" ht="12.75" hidden="false" customHeight="false" outlineLevel="0" collapsed="false">
      <c r="A1263" s="1" t="n">
        <v>3</v>
      </c>
      <c r="B1263" s="1" t="n">
        <v>4702</v>
      </c>
      <c r="C1263" s="1" t="s">
        <v>36</v>
      </c>
      <c r="D1263" s="1" t="s">
        <v>3575</v>
      </c>
      <c r="E1263" s="19" t="n">
        <v>46297</v>
      </c>
      <c r="F1263" s="19" t="n">
        <v>46297</v>
      </c>
      <c r="G1263" s="1" t="s">
        <v>93</v>
      </c>
      <c r="H1263" s="0" t="n">
        <v>1790794</v>
      </c>
      <c r="I1263" s="1" t="n">
        <v>6</v>
      </c>
      <c r="J1263" s="1" t="s">
        <v>3576</v>
      </c>
      <c r="K1263" s="79" t="n">
        <v>125</v>
      </c>
      <c r="L1263" s="0" t="s">
        <v>3577</v>
      </c>
    </row>
    <row r="1264" customFormat="false" ht="12.75" hidden="false" customHeight="false" outlineLevel="0" collapsed="false">
      <c r="A1264" s="1" t="n">
        <v>3</v>
      </c>
      <c r="B1264" s="1" t="n">
        <v>4703</v>
      </c>
      <c r="C1264" s="1" t="s">
        <v>36</v>
      </c>
      <c r="D1264" s="1" t="s">
        <v>3575</v>
      </c>
      <c r="E1264" s="19" t="n">
        <v>46297</v>
      </c>
      <c r="F1264" s="19" t="n">
        <v>46297</v>
      </c>
      <c r="G1264" s="1" t="s">
        <v>93</v>
      </c>
      <c r="H1264" s="0" t="n">
        <v>1790831</v>
      </c>
      <c r="I1264" s="1" t="n">
        <v>6</v>
      </c>
      <c r="J1264" s="1" t="s">
        <v>3576</v>
      </c>
      <c r="K1264" s="79" t="n">
        <v>1786</v>
      </c>
      <c r="L1264" s="0" t="s">
        <v>3577</v>
      </c>
    </row>
    <row r="1265" customFormat="false" ht="12.75" hidden="false" customHeight="false" outlineLevel="0" collapsed="false">
      <c r="A1265" s="1" t="n">
        <v>3</v>
      </c>
      <c r="B1265" s="1" t="n">
        <v>1340</v>
      </c>
      <c r="C1265" s="1" t="s">
        <v>3729</v>
      </c>
      <c r="D1265" s="1" t="s">
        <v>3730</v>
      </c>
      <c r="E1265" s="19" t="n">
        <v>46298</v>
      </c>
      <c r="F1265" s="19" t="n">
        <v>46296</v>
      </c>
      <c r="G1265" s="1" t="s">
        <v>3335</v>
      </c>
      <c r="H1265" s="0" t="n">
        <v>1794077</v>
      </c>
      <c r="I1265" s="1" t="n">
        <v>11</v>
      </c>
      <c r="J1265" s="1" t="s">
        <v>3576</v>
      </c>
      <c r="K1265" s="79" t="n">
        <v>2326</v>
      </c>
      <c r="L1265" s="0" t="s">
        <v>3577</v>
      </c>
    </row>
    <row r="1266" customFormat="false" ht="12.75" hidden="false" customHeight="false" outlineLevel="0" collapsed="false">
      <c r="A1266" s="1" t="n">
        <v>3</v>
      </c>
      <c r="B1266" s="1" t="n">
        <v>1493</v>
      </c>
      <c r="C1266" s="1" t="s">
        <v>36</v>
      </c>
      <c r="D1266" s="1" t="s">
        <v>3632</v>
      </c>
      <c r="E1266" s="19" t="n">
        <v>46298</v>
      </c>
      <c r="F1266" s="19" t="n">
        <v>46297</v>
      </c>
      <c r="G1266" s="1" t="s">
        <v>316</v>
      </c>
      <c r="H1266" s="0" t="n">
        <v>1793380</v>
      </c>
      <c r="I1266" s="1" t="n">
        <v>11</v>
      </c>
      <c r="J1266" s="1" t="s">
        <v>3576</v>
      </c>
      <c r="K1266" s="79" t="n">
        <v>765.2</v>
      </c>
      <c r="L1266" s="0" t="s">
        <v>3577</v>
      </c>
    </row>
    <row r="1267" customFormat="false" ht="12.75" hidden="false" customHeight="false" outlineLevel="0" collapsed="false">
      <c r="A1267" s="1" t="n">
        <v>3</v>
      </c>
      <c r="B1267" s="1" t="n">
        <v>1741464</v>
      </c>
      <c r="C1267" s="1" t="s">
        <v>36</v>
      </c>
      <c r="D1267" s="1" t="s">
        <v>3600</v>
      </c>
      <c r="E1267" s="19" t="n">
        <v>46298</v>
      </c>
      <c r="F1267" s="19" t="n">
        <v>46295</v>
      </c>
      <c r="G1267" s="1" t="s">
        <v>65</v>
      </c>
      <c r="H1267" s="0" t="n">
        <v>1793538</v>
      </c>
      <c r="I1267" s="1" t="n">
        <v>11</v>
      </c>
      <c r="J1267" s="1" t="s">
        <v>3576</v>
      </c>
      <c r="K1267" s="79" t="n">
        <v>1823.28</v>
      </c>
      <c r="L1267" s="0" t="s">
        <v>3577</v>
      </c>
    </row>
    <row r="1268" customFormat="false" ht="12.75" hidden="false" customHeight="false" outlineLevel="0" collapsed="false">
      <c r="A1268" s="1" t="n">
        <v>3</v>
      </c>
      <c r="B1268" s="1" t="n">
        <v>177331</v>
      </c>
      <c r="C1268" s="1" t="s">
        <v>36</v>
      </c>
      <c r="D1268" s="1" t="s">
        <v>3584</v>
      </c>
      <c r="E1268" s="19" t="n">
        <v>46298</v>
      </c>
      <c r="F1268" s="19" t="n">
        <v>46297</v>
      </c>
      <c r="G1268" s="1" t="s">
        <v>63</v>
      </c>
      <c r="H1268" s="0" t="n">
        <v>1793688</v>
      </c>
      <c r="I1268" s="1" t="n">
        <v>11</v>
      </c>
      <c r="J1268" s="1" t="s">
        <v>3576</v>
      </c>
      <c r="K1268" s="79" t="n">
        <v>4803.5</v>
      </c>
      <c r="L1268" s="0" t="s">
        <v>3577</v>
      </c>
    </row>
    <row r="1269" customFormat="false" ht="12.75" hidden="false" customHeight="false" outlineLevel="0" collapsed="false">
      <c r="A1269" s="1" t="n">
        <v>3</v>
      </c>
      <c r="B1269" s="1" t="n">
        <v>20930</v>
      </c>
      <c r="C1269" s="1" t="s">
        <v>412</v>
      </c>
      <c r="D1269" s="1" t="s">
        <v>3644</v>
      </c>
      <c r="E1269" s="19" t="n">
        <v>46298</v>
      </c>
      <c r="F1269" s="19" t="n">
        <v>46298</v>
      </c>
      <c r="G1269" s="1" t="s">
        <v>312</v>
      </c>
      <c r="H1269" s="0" t="n">
        <v>1796492</v>
      </c>
      <c r="I1269" s="1" t="n">
        <v>11</v>
      </c>
      <c r="J1269" s="1" t="s">
        <v>3576</v>
      </c>
      <c r="K1269" s="79" t="n">
        <v>2655.56</v>
      </c>
      <c r="L1269" s="0" t="s">
        <v>3577</v>
      </c>
    </row>
    <row r="1270" customFormat="false" ht="12.75" hidden="false" customHeight="false" outlineLevel="0" collapsed="false">
      <c r="A1270" s="1" t="n">
        <v>3</v>
      </c>
      <c r="B1270" s="1" t="n">
        <v>2988</v>
      </c>
      <c r="C1270" s="1" t="s">
        <v>3605</v>
      </c>
      <c r="D1270" s="1" t="s">
        <v>3606</v>
      </c>
      <c r="E1270" s="19" t="n">
        <v>46298</v>
      </c>
      <c r="F1270" s="19" t="n">
        <v>46296</v>
      </c>
      <c r="G1270" s="1" t="s">
        <v>254</v>
      </c>
      <c r="H1270" s="0" t="n">
        <v>1793354</v>
      </c>
      <c r="I1270" s="1" t="n">
        <v>11</v>
      </c>
      <c r="J1270" s="1" t="s">
        <v>3576</v>
      </c>
      <c r="K1270" s="79" t="n">
        <v>915</v>
      </c>
      <c r="L1270" s="0" t="s">
        <v>3577</v>
      </c>
    </row>
    <row r="1271" customFormat="false" ht="12.75" hidden="false" customHeight="false" outlineLevel="0" collapsed="false">
      <c r="A1271" s="1" t="n">
        <v>3</v>
      </c>
      <c r="B1271" s="1" t="n">
        <v>405931</v>
      </c>
      <c r="C1271" s="1" t="s">
        <v>36</v>
      </c>
      <c r="D1271" s="1" t="s">
        <v>3591</v>
      </c>
      <c r="E1271" s="19" t="n">
        <v>46298</v>
      </c>
      <c r="F1271" s="19" t="n">
        <v>46296</v>
      </c>
      <c r="G1271" s="1" t="s">
        <v>79</v>
      </c>
      <c r="H1271" s="0" t="n">
        <v>1793497</v>
      </c>
      <c r="I1271" s="1" t="n">
        <v>11</v>
      </c>
      <c r="J1271" s="1" t="s">
        <v>3576</v>
      </c>
      <c r="K1271" s="79" t="n">
        <v>1274.92</v>
      </c>
      <c r="L1271" s="0" t="s">
        <v>3577</v>
      </c>
    </row>
    <row r="1272" customFormat="false" ht="12.75" hidden="false" customHeight="false" outlineLevel="0" collapsed="false">
      <c r="A1272" s="1" t="n">
        <v>3</v>
      </c>
      <c r="B1272" s="1" t="n">
        <v>4706</v>
      </c>
      <c r="C1272" s="1" t="s">
        <v>36</v>
      </c>
      <c r="D1272" s="1" t="s">
        <v>3575</v>
      </c>
      <c r="E1272" s="19" t="n">
        <v>46298</v>
      </c>
      <c r="F1272" s="19" t="n">
        <v>46298</v>
      </c>
      <c r="G1272" s="1" t="s">
        <v>93</v>
      </c>
      <c r="H1272" s="0" t="n">
        <v>1793749</v>
      </c>
      <c r="I1272" s="1" t="n">
        <v>6</v>
      </c>
      <c r="J1272" s="1" t="s">
        <v>3576</v>
      </c>
      <c r="K1272" s="79" t="n">
        <v>322</v>
      </c>
      <c r="L1272" s="0" t="s">
        <v>3577</v>
      </c>
    </row>
    <row r="1273" customFormat="false" ht="12.75" hidden="false" customHeight="false" outlineLevel="0" collapsed="false">
      <c r="A1273" s="1" t="n">
        <v>3</v>
      </c>
      <c r="B1273" s="1" t="n">
        <v>53</v>
      </c>
      <c r="C1273" s="1" t="s">
        <v>201</v>
      </c>
      <c r="D1273" s="1" t="s">
        <v>3731</v>
      </c>
      <c r="E1273" s="19" t="n">
        <v>46298</v>
      </c>
      <c r="F1273" s="19" t="n">
        <v>46296</v>
      </c>
      <c r="G1273" s="1" t="s">
        <v>3337</v>
      </c>
      <c r="H1273" s="0" t="n">
        <v>1794056</v>
      </c>
      <c r="I1273" s="1" t="n">
        <v>11</v>
      </c>
      <c r="J1273" s="1" t="s">
        <v>3576</v>
      </c>
      <c r="K1273" s="79" t="n">
        <v>1066.91</v>
      </c>
      <c r="L1273" s="0" t="s">
        <v>3577</v>
      </c>
    </row>
    <row r="1274" customFormat="false" ht="12.75" hidden="false" customHeight="false" outlineLevel="0" collapsed="false">
      <c r="A1274" s="1" t="n">
        <v>3</v>
      </c>
      <c r="B1274" s="1" t="n">
        <v>6203</v>
      </c>
      <c r="C1274" s="1" t="s">
        <v>36</v>
      </c>
      <c r="D1274" s="1" t="s">
        <v>3609</v>
      </c>
      <c r="E1274" s="19" t="n">
        <v>46298</v>
      </c>
      <c r="F1274" s="19" t="n">
        <v>46298</v>
      </c>
      <c r="G1274" s="1" t="s">
        <v>512</v>
      </c>
      <c r="H1274" s="0" t="n">
        <v>1793570</v>
      </c>
      <c r="I1274" s="1" t="n">
        <v>11</v>
      </c>
      <c r="J1274" s="1" t="s">
        <v>3576</v>
      </c>
      <c r="K1274" s="79" t="n">
        <v>1045.3</v>
      </c>
      <c r="L1274" s="0" t="s">
        <v>3577</v>
      </c>
    </row>
    <row r="1275" customFormat="false" ht="12.75" hidden="false" customHeight="false" outlineLevel="0" collapsed="false">
      <c r="A1275" s="1" t="n">
        <v>3</v>
      </c>
      <c r="B1275" s="1" t="n">
        <v>765831</v>
      </c>
      <c r="C1275" s="1" t="s">
        <v>3627</v>
      </c>
      <c r="D1275" s="1" t="s">
        <v>3630</v>
      </c>
      <c r="E1275" s="19" t="n">
        <v>46298</v>
      </c>
      <c r="F1275" s="19" t="n">
        <v>46296</v>
      </c>
      <c r="G1275" s="1" t="s">
        <v>205</v>
      </c>
      <c r="H1275" s="0" t="n">
        <v>1793374</v>
      </c>
      <c r="I1275" s="1" t="n">
        <v>39</v>
      </c>
      <c r="J1275" s="1" t="s">
        <v>3576</v>
      </c>
      <c r="K1275" s="79" t="n">
        <v>373.6</v>
      </c>
      <c r="L1275" s="0" t="s">
        <v>3599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507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3427</v>
      </c>
      <c r="C1" s="1" t="s">
        <v>3732</v>
      </c>
      <c r="D1" s="1" t="s">
        <v>3733</v>
      </c>
      <c r="E1" s="1" t="s">
        <v>3734</v>
      </c>
      <c r="F1" s="1" t="s">
        <v>13</v>
      </c>
      <c r="I1" s="1" t="s">
        <v>3735</v>
      </c>
      <c r="J1" s="1" t="s">
        <v>3736</v>
      </c>
      <c r="K1" s="1" t="s">
        <v>3737</v>
      </c>
      <c r="L1" s="1" t="s">
        <v>3738</v>
      </c>
      <c r="N1" s="1" t="s">
        <v>3739</v>
      </c>
      <c r="O1" s="1" t="s">
        <v>3740</v>
      </c>
      <c r="P1" s="1" t="s">
        <v>3741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3742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3743</v>
      </c>
      <c r="N2" s="1" t="n">
        <v>6</v>
      </c>
      <c r="O2" s="1" t="n">
        <v>15</v>
      </c>
      <c r="P2" s="1" t="s">
        <v>3744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3742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3745</v>
      </c>
      <c r="N3" s="1" t="n">
        <v>6</v>
      </c>
      <c r="O3" s="1" t="n">
        <v>36</v>
      </c>
      <c r="P3" s="1" t="s">
        <v>3744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3742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3746</v>
      </c>
      <c r="N4" s="1" t="n">
        <v>40</v>
      </c>
      <c r="O4" s="1" t="n">
        <v>80</v>
      </c>
      <c r="P4" s="1" t="s">
        <v>3744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3742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3747</v>
      </c>
      <c r="N5" s="1" t="n">
        <v>20</v>
      </c>
      <c r="O5" s="1" t="n">
        <v>120</v>
      </c>
      <c r="P5" s="1" t="s">
        <v>3744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3742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3748</v>
      </c>
      <c r="N6" s="1" t="n">
        <v>20</v>
      </c>
      <c r="O6" s="1" t="n">
        <v>260</v>
      </c>
      <c r="P6" s="1" t="s">
        <v>3744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3749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3743</v>
      </c>
      <c r="N7" s="1" t="n">
        <v>6</v>
      </c>
      <c r="O7" s="1" t="n">
        <v>15</v>
      </c>
      <c r="P7" s="1" t="s">
        <v>3744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3749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3745</v>
      </c>
      <c r="N8" s="1" t="n">
        <v>6</v>
      </c>
      <c r="O8" s="1" t="n">
        <v>36</v>
      </c>
      <c r="P8" s="1" t="s">
        <v>3744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3749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3746</v>
      </c>
      <c r="N9" s="1" t="n">
        <v>40</v>
      </c>
      <c r="O9" s="1" t="n">
        <v>80</v>
      </c>
      <c r="P9" s="1" t="s">
        <v>3744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3749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3747</v>
      </c>
      <c r="N10" s="1" t="n">
        <v>20</v>
      </c>
      <c r="O10" s="1" t="n">
        <v>120</v>
      </c>
      <c r="P10" s="1" t="s">
        <v>3744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3749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3748</v>
      </c>
      <c r="N11" s="1" t="n">
        <v>20</v>
      </c>
      <c r="O11" s="1" t="n">
        <v>260</v>
      </c>
      <c r="P11" s="1" t="s">
        <v>3744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3750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3751</v>
      </c>
      <c r="N12" s="1" t="n">
        <v>240</v>
      </c>
      <c r="O12" s="1" t="n">
        <v>631.52</v>
      </c>
      <c r="P12" s="1" t="s">
        <v>3744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3750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3752</v>
      </c>
      <c r="N13" s="1" t="n">
        <v>48</v>
      </c>
      <c r="O13" s="1" t="n">
        <v>403.11</v>
      </c>
      <c r="P13" s="1" t="s">
        <v>3744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3750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3753</v>
      </c>
      <c r="N14" s="1" t="n">
        <v>6</v>
      </c>
      <c r="O14" s="1" t="n">
        <v>50.39</v>
      </c>
      <c r="P14" s="1" t="s">
        <v>3744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3750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3754</v>
      </c>
      <c r="N15" s="1" t="n">
        <v>6</v>
      </c>
      <c r="O15" s="1" t="n">
        <v>50.39</v>
      </c>
      <c r="P15" s="1" t="s">
        <v>3744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3750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3755</v>
      </c>
      <c r="N16" s="1" t="n">
        <v>6</v>
      </c>
      <c r="O16" s="1" t="n">
        <v>50.39</v>
      </c>
      <c r="P16" s="1" t="s">
        <v>3744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3750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3756</v>
      </c>
      <c r="N17" s="1" t="n">
        <v>6</v>
      </c>
      <c r="O17" s="1" t="n">
        <v>50.39</v>
      </c>
      <c r="P17" s="1" t="s">
        <v>3744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3750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3757</v>
      </c>
      <c r="N18" s="1" t="n">
        <v>6</v>
      </c>
      <c r="O18" s="1" t="n">
        <v>29.04</v>
      </c>
      <c r="P18" s="1" t="s">
        <v>3744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3750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3758</v>
      </c>
      <c r="N19" s="1" t="n">
        <v>6</v>
      </c>
      <c r="O19" s="1" t="n">
        <v>50.39</v>
      </c>
      <c r="P19" s="1" t="s">
        <v>3744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3750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3759</v>
      </c>
      <c r="N20" s="1" t="n">
        <v>24</v>
      </c>
      <c r="O20" s="1" t="n">
        <v>30</v>
      </c>
      <c r="P20" s="1" t="s">
        <v>3744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3750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3760</v>
      </c>
      <c r="N21" s="1" t="n">
        <v>6</v>
      </c>
      <c r="O21" s="1" t="n">
        <v>50.39</v>
      </c>
      <c r="P21" s="1" t="s">
        <v>3744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3750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3761</v>
      </c>
      <c r="N22" s="1" t="n">
        <v>6</v>
      </c>
      <c r="O22" s="1" t="n">
        <v>29.04</v>
      </c>
      <c r="P22" s="1" t="s">
        <v>3744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3750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3762</v>
      </c>
      <c r="N23" s="1" t="n">
        <v>6</v>
      </c>
      <c r="O23" s="1" t="n">
        <v>29.04</v>
      </c>
      <c r="P23" s="1" t="s">
        <v>3744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3750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3763</v>
      </c>
      <c r="N24" s="1" t="n">
        <v>12</v>
      </c>
      <c r="O24" s="1" t="n">
        <v>61.94</v>
      </c>
      <c r="P24" s="1" t="s">
        <v>3744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3750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3764</v>
      </c>
      <c r="N25" s="1" t="n">
        <v>24</v>
      </c>
      <c r="O25" s="1" t="n">
        <v>123.88</v>
      </c>
      <c r="P25" s="1" t="s">
        <v>3744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3750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3765</v>
      </c>
      <c r="N26" s="1" t="n">
        <v>60</v>
      </c>
      <c r="O26" s="1" t="n">
        <v>361.73</v>
      </c>
      <c r="P26" s="1" t="s">
        <v>3744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3750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3766</v>
      </c>
      <c r="N27" s="1" t="n">
        <v>12</v>
      </c>
      <c r="O27" s="1" t="n">
        <v>89.16</v>
      </c>
      <c r="P27" s="1" t="s">
        <v>3744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3750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3767</v>
      </c>
      <c r="N28" s="1" t="n">
        <v>60</v>
      </c>
      <c r="O28" s="1" t="n">
        <v>351.45</v>
      </c>
      <c r="P28" s="1" t="s">
        <v>3744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3750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3768</v>
      </c>
      <c r="N29" s="1" t="n">
        <v>12</v>
      </c>
      <c r="O29" s="1" t="n">
        <v>37.75</v>
      </c>
      <c r="P29" s="1" t="s">
        <v>3744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3750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3769</v>
      </c>
      <c r="N30" s="1" t="n">
        <v>45</v>
      </c>
      <c r="O30" s="1" t="n">
        <v>296.7</v>
      </c>
      <c r="P30" s="1" t="s">
        <v>3744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3750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3770</v>
      </c>
      <c r="N31" s="1" t="n">
        <v>27</v>
      </c>
      <c r="O31" s="1" t="n">
        <v>154.89</v>
      </c>
      <c r="P31" s="1" t="s">
        <v>3744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3750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3771</v>
      </c>
      <c r="N32" s="1" t="n">
        <v>30</v>
      </c>
      <c r="O32" s="1" t="n">
        <v>315.76</v>
      </c>
      <c r="P32" s="1" t="s">
        <v>3744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3750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3772</v>
      </c>
      <c r="N33" s="1" t="n">
        <v>9</v>
      </c>
      <c r="O33" s="1" t="n">
        <v>56.35</v>
      </c>
      <c r="P33" s="1" t="s">
        <v>3744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3750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3773</v>
      </c>
      <c r="N34" s="1" t="n">
        <v>30</v>
      </c>
      <c r="O34" s="1" t="n">
        <v>287.03</v>
      </c>
      <c r="P34" s="1" t="s">
        <v>3744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3750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3774</v>
      </c>
      <c r="N35" s="1" t="n">
        <v>90</v>
      </c>
      <c r="O35" s="1" t="n">
        <v>762.18</v>
      </c>
      <c r="P35" s="1" t="s">
        <v>3744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3750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3775</v>
      </c>
      <c r="N36" s="1" t="n">
        <v>12</v>
      </c>
      <c r="O36" s="1" t="n">
        <v>44.88</v>
      </c>
      <c r="P36" s="1" t="s">
        <v>3744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3750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3776</v>
      </c>
      <c r="N37" s="1" t="n">
        <v>24</v>
      </c>
      <c r="O37" s="1" t="n">
        <v>89.77</v>
      </c>
      <c r="P37" s="1" t="s">
        <v>3744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3750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3777</v>
      </c>
      <c r="N38" s="1" t="n">
        <v>12</v>
      </c>
      <c r="O38" s="1" t="n">
        <v>44.88</v>
      </c>
      <c r="P38" s="1" t="s">
        <v>3744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3778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3779</v>
      </c>
      <c r="N39" s="1" t="n">
        <v>180</v>
      </c>
      <c r="O39" s="1" t="n">
        <v>270</v>
      </c>
      <c r="P39" s="1" t="s">
        <v>3744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3778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3780</v>
      </c>
      <c r="N40" s="1" t="n">
        <v>20</v>
      </c>
      <c r="O40" s="1" t="n">
        <v>140</v>
      </c>
      <c r="P40" s="1" t="s">
        <v>3744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3742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3743</v>
      </c>
      <c r="N41" s="1" t="n">
        <v>10</v>
      </c>
      <c r="O41" s="1" t="n">
        <v>25</v>
      </c>
      <c r="P41" s="1" t="s">
        <v>3744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3742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3745</v>
      </c>
      <c r="N42" s="1" t="n">
        <v>10</v>
      </c>
      <c r="O42" s="1" t="n">
        <v>60</v>
      </c>
      <c r="P42" s="1" t="s">
        <v>3744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3742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3746</v>
      </c>
      <c r="N43" s="1" t="n">
        <v>60</v>
      </c>
      <c r="O43" s="1" t="n">
        <v>120</v>
      </c>
      <c r="P43" s="1" t="s">
        <v>3744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3742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3781</v>
      </c>
      <c r="N44" s="1" t="n">
        <v>9</v>
      </c>
      <c r="O44" s="1" t="n">
        <v>108</v>
      </c>
      <c r="P44" s="1" t="s">
        <v>3744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3742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3782</v>
      </c>
      <c r="N45" s="1" t="n">
        <v>5</v>
      </c>
      <c r="O45" s="1" t="n">
        <v>35</v>
      </c>
      <c r="P45" s="1" t="s">
        <v>3744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3742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3783</v>
      </c>
      <c r="N46" s="1" t="n">
        <v>24</v>
      </c>
      <c r="O46" s="1" t="n">
        <v>170</v>
      </c>
      <c r="P46" s="1" t="s">
        <v>3744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3742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3784</v>
      </c>
      <c r="N47" s="1" t="n">
        <v>2</v>
      </c>
      <c r="O47" s="1" t="n">
        <v>20</v>
      </c>
      <c r="P47" s="1" t="s">
        <v>3744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3742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3785</v>
      </c>
      <c r="N48" s="1" t="n">
        <v>20</v>
      </c>
      <c r="O48" s="1" t="n">
        <v>110</v>
      </c>
      <c r="P48" s="1" t="s">
        <v>3744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3742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3786</v>
      </c>
      <c r="N49" s="1" t="n">
        <v>8</v>
      </c>
      <c r="O49" s="1" t="n">
        <v>32</v>
      </c>
      <c r="P49" s="1" t="s">
        <v>3744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3742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3787</v>
      </c>
      <c r="N50" s="1" t="n">
        <v>40</v>
      </c>
      <c r="O50" s="1" t="n">
        <v>120</v>
      </c>
      <c r="P50" s="1" t="s">
        <v>3744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3742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3788</v>
      </c>
      <c r="N51" s="1" t="n">
        <v>4</v>
      </c>
      <c r="O51" s="1" t="n">
        <v>72</v>
      </c>
      <c r="P51" s="1" t="s">
        <v>3744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3742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3789</v>
      </c>
      <c r="N52" s="1" t="n">
        <v>10</v>
      </c>
      <c r="O52" s="1" t="n">
        <v>40</v>
      </c>
      <c r="P52" s="1" t="s">
        <v>3744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3742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3790</v>
      </c>
      <c r="N53" s="1" t="n">
        <v>10</v>
      </c>
      <c r="O53" s="1" t="n">
        <v>190</v>
      </c>
      <c r="P53" s="1" t="s">
        <v>3744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3742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3791</v>
      </c>
      <c r="N54" s="1" t="n">
        <v>10</v>
      </c>
      <c r="O54" s="1" t="n">
        <v>130</v>
      </c>
      <c r="P54" s="1" t="s">
        <v>3744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3742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3792</v>
      </c>
      <c r="N55" s="1" t="n">
        <v>10</v>
      </c>
      <c r="O55" s="1" t="n">
        <v>60</v>
      </c>
      <c r="P55" s="1" t="s">
        <v>3744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3742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3793</v>
      </c>
      <c r="N56" s="1" t="n">
        <v>10</v>
      </c>
      <c r="O56" s="1" t="n">
        <v>40</v>
      </c>
      <c r="P56" s="1" t="s">
        <v>3744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3742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3794</v>
      </c>
      <c r="N57" s="1" t="n">
        <v>1</v>
      </c>
      <c r="O57" s="1" t="n">
        <v>40</v>
      </c>
      <c r="P57" s="1" t="s">
        <v>3744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3742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3795</v>
      </c>
      <c r="N58" s="1" t="n">
        <v>20</v>
      </c>
      <c r="O58" s="1" t="n">
        <v>120</v>
      </c>
      <c r="P58" s="1" t="s">
        <v>3744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3749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3743</v>
      </c>
      <c r="N59" s="1" t="n">
        <v>10</v>
      </c>
      <c r="O59" s="1" t="n">
        <v>25</v>
      </c>
      <c r="P59" s="1" t="s">
        <v>3744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3749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3745</v>
      </c>
      <c r="N60" s="1" t="n">
        <v>10</v>
      </c>
      <c r="O60" s="1" t="n">
        <v>60</v>
      </c>
      <c r="P60" s="1" t="s">
        <v>3744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3749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3746</v>
      </c>
      <c r="N61" s="1" t="n">
        <v>60</v>
      </c>
      <c r="O61" s="1" t="n">
        <v>120</v>
      </c>
      <c r="P61" s="1" t="s">
        <v>3744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3749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3781</v>
      </c>
      <c r="N62" s="1" t="n">
        <v>9</v>
      </c>
      <c r="O62" s="1" t="n">
        <v>108</v>
      </c>
      <c r="P62" s="1" t="s">
        <v>3744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3749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3782</v>
      </c>
      <c r="N63" s="1" t="n">
        <v>5</v>
      </c>
      <c r="O63" s="1" t="n">
        <v>35</v>
      </c>
      <c r="P63" s="1" t="s">
        <v>3744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3749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3783</v>
      </c>
      <c r="N64" s="1" t="n">
        <v>24</v>
      </c>
      <c r="O64" s="1" t="n">
        <v>170</v>
      </c>
      <c r="P64" s="1" t="s">
        <v>3744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3749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3784</v>
      </c>
      <c r="N65" s="1" t="n">
        <v>2</v>
      </c>
      <c r="O65" s="1" t="n">
        <v>20</v>
      </c>
      <c r="P65" s="1" t="s">
        <v>3744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3749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3785</v>
      </c>
      <c r="N66" s="1" t="n">
        <v>20</v>
      </c>
      <c r="O66" s="1" t="n">
        <v>110</v>
      </c>
      <c r="P66" s="1" t="s">
        <v>3744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3749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3786</v>
      </c>
      <c r="N67" s="1" t="n">
        <v>8</v>
      </c>
      <c r="O67" s="1" t="n">
        <v>32</v>
      </c>
      <c r="P67" s="1" t="s">
        <v>3744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3749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3787</v>
      </c>
      <c r="N68" s="1" t="n">
        <v>40</v>
      </c>
      <c r="O68" s="1" t="n">
        <v>120</v>
      </c>
      <c r="P68" s="1" t="s">
        <v>3744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3749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3788</v>
      </c>
      <c r="N69" s="1" t="n">
        <v>4</v>
      </c>
      <c r="O69" s="1" t="n">
        <v>72</v>
      </c>
      <c r="P69" s="1" t="s">
        <v>3744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3749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3789</v>
      </c>
      <c r="N70" s="1" t="n">
        <v>10</v>
      </c>
      <c r="O70" s="1" t="n">
        <v>40</v>
      </c>
      <c r="P70" s="1" t="s">
        <v>3744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3749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3790</v>
      </c>
      <c r="N71" s="1" t="n">
        <v>10</v>
      </c>
      <c r="O71" s="1" t="n">
        <v>190</v>
      </c>
      <c r="P71" s="1" t="s">
        <v>3744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3749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3791</v>
      </c>
      <c r="N72" s="1" t="n">
        <v>10</v>
      </c>
      <c r="O72" s="1" t="n">
        <v>130</v>
      </c>
      <c r="P72" s="1" t="s">
        <v>3744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3749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3792</v>
      </c>
      <c r="N73" s="1" t="n">
        <v>10</v>
      </c>
      <c r="O73" s="1" t="n">
        <v>60</v>
      </c>
      <c r="P73" s="1" t="s">
        <v>3744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3749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3793</v>
      </c>
      <c r="N74" s="1" t="n">
        <v>10</v>
      </c>
      <c r="O74" s="1" t="n">
        <v>40</v>
      </c>
      <c r="P74" s="1" t="s">
        <v>3744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3749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3794</v>
      </c>
      <c r="N75" s="1" t="n">
        <v>1</v>
      </c>
      <c r="O75" s="1" t="n">
        <v>40</v>
      </c>
      <c r="P75" s="1" t="s">
        <v>3744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3749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3795</v>
      </c>
      <c r="N76" s="1" t="n">
        <v>20</v>
      </c>
      <c r="O76" s="1" t="n">
        <v>120</v>
      </c>
      <c r="P76" s="1" t="s">
        <v>3744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3778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3796</v>
      </c>
      <c r="N77" s="1" t="n">
        <v>20</v>
      </c>
      <c r="O77" s="1" t="n">
        <v>160</v>
      </c>
      <c r="P77" s="1" t="s">
        <v>3744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3778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3797</v>
      </c>
      <c r="N78" s="1" t="n">
        <v>15</v>
      </c>
      <c r="O78" s="1" t="n">
        <v>150</v>
      </c>
      <c r="P78" s="1" t="s">
        <v>3744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3778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3798</v>
      </c>
      <c r="N79" s="1" t="n">
        <v>5</v>
      </c>
      <c r="O79" s="1" t="n">
        <v>60</v>
      </c>
      <c r="P79" s="1" t="s">
        <v>3744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3778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3799</v>
      </c>
      <c r="N80" s="1" t="n">
        <v>5</v>
      </c>
      <c r="O80" s="1" t="n">
        <v>75</v>
      </c>
      <c r="P80" s="1" t="s">
        <v>3744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3778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3800</v>
      </c>
      <c r="N81" s="1" t="n">
        <v>15</v>
      </c>
      <c r="O81" s="1" t="n">
        <v>180</v>
      </c>
      <c r="P81" s="1" t="s">
        <v>3744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3778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3801</v>
      </c>
      <c r="N82" s="1" t="n">
        <v>7</v>
      </c>
      <c r="O82" s="1" t="n">
        <v>33.6</v>
      </c>
      <c r="P82" s="1" t="s">
        <v>3744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3778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3802</v>
      </c>
      <c r="N83" s="1" t="n">
        <v>7</v>
      </c>
      <c r="O83" s="1" t="n">
        <v>29.4</v>
      </c>
      <c r="P83" s="1" t="s">
        <v>3744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3778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3803</v>
      </c>
      <c r="N84" s="1" t="n">
        <v>7</v>
      </c>
      <c r="O84" s="1" t="n">
        <v>31.5</v>
      </c>
      <c r="P84" s="1" t="s">
        <v>3744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3778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3804</v>
      </c>
      <c r="N85" s="1" t="n">
        <v>2</v>
      </c>
      <c r="O85" s="1" t="n">
        <v>15</v>
      </c>
      <c r="P85" s="1" t="s">
        <v>3744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3778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3805</v>
      </c>
      <c r="N86" s="1" t="n">
        <v>35</v>
      </c>
      <c r="O86" s="1" t="n">
        <v>192.5</v>
      </c>
      <c r="P86" s="1" t="s">
        <v>3744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3742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3743</v>
      </c>
      <c r="N87" s="1" t="n">
        <v>8</v>
      </c>
      <c r="O87" s="1" t="n">
        <v>20</v>
      </c>
      <c r="P87" s="1" t="s">
        <v>3744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3742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3745</v>
      </c>
      <c r="N88" s="1" t="n">
        <v>5</v>
      </c>
      <c r="O88" s="1" t="n">
        <v>35</v>
      </c>
      <c r="P88" s="1" t="s">
        <v>3744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3742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3746</v>
      </c>
      <c r="N89" s="1" t="n">
        <v>40</v>
      </c>
      <c r="O89" s="1" t="n">
        <v>80</v>
      </c>
      <c r="P89" s="1" t="s">
        <v>3744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3749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3743</v>
      </c>
      <c r="N90" s="1" t="n">
        <v>8</v>
      </c>
      <c r="O90" s="1" t="n">
        <v>20</v>
      </c>
      <c r="P90" s="1" t="s">
        <v>3744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3749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3745</v>
      </c>
      <c r="N91" s="1" t="n">
        <v>5</v>
      </c>
      <c r="O91" s="1" t="n">
        <v>35</v>
      </c>
      <c r="P91" s="1" t="s">
        <v>3744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3749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3746</v>
      </c>
      <c r="N92" s="1" t="n">
        <v>40</v>
      </c>
      <c r="O92" s="1" t="n">
        <v>80</v>
      </c>
      <c r="P92" s="1" t="s">
        <v>3744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3750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3806</v>
      </c>
      <c r="N93" s="1" t="n">
        <v>40</v>
      </c>
      <c r="O93" s="1" t="n">
        <v>86.41</v>
      </c>
      <c r="P93" s="1" t="s">
        <v>3744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3750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3807</v>
      </c>
      <c r="N94" s="1" t="n">
        <v>80</v>
      </c>
      <c r="O94" s="1" t="n">
        <v>242.77</v>
      </c>
      <c r="P94" s="1" t="s">
        <v>3744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3750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3808</v>
      </c>
      <c r="N95" s="1" t="n">
        <v>50</v>
      </c>
      <c r="O95" s="1" t="n">
        <v>56.58</v>
      </c>
      <c r="P95" s="1" t="s">
        <v>3744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3750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3809</v>
      </c>
      <c r="N96" s="1" t="n">
        <v>100</v>
      </c>
      <c r="O96" s="1" t="n">
        <v>128.59</v>
      </c>
      <c r="P96" s="1" t="s">
        <v>3744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3750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3810</v>
      </c>
      <c r="N97" s="1" t="n">
        <v>30</v>
      </c>
      <c r="O97" s="1" t="n">
        <v>33.95</v>
      </c>
      <c r="P97" s="1" t="s">
        <v>3744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3750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3811</v>
      </c>
      <c r="N98" s="1" t="n">
        <v>100</v>
      </c>
      <c r="O98" s="1" t="n">
        <v>138.87</v>
      </c>
      <c r="P98" s="1" t="s">
        <v>3744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3750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3812</v>
      </c>
      <c r="N99" s="1" t="n">
        <v>30</v>
      </c>
      <c r="O99" s="1" t="n">
        <v>54</v>
      </c>
      <c r="P99" s="1" t="s">
        <v>3744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3750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3813</v>
      </c>
      <c r="N100" s="1" t="n">
        <v>6</v>
      </c>
      <c r="O100" s="1" t="n">
        <v>57.4</v>
      </c>
      <c r="P100" s="1" t="s">
        <v>3744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3750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3814</v>
      </c>
      <c r="N101" s="1" t="n">
        <v>2</v>
      </c>
      <c r="O101" s="1" t="n">
        <v>28.59</v>
      </c>
      <c r="P101" s="1" t="s">
        <v>3744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3750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3815</v>
      </c>
      <c r="N102" s="1" t="n">
        <v>4</v>
      </c>
      <c r="O102" s="1" t="n">
        <v>38.27</v>
      </c>
      <c r="P102" s="1" t="s">
        <v>3744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3750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3816</v>
      </c>
      <c r="N103" s="1" t="n">
        <v>2</v>
      </c>
      <c r="O103" s="1" t="n">
        <v>36</v>
      </c>
      <c r="P103" s="1" t="s">
        <v>3744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3750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3817</v>
      </c>
      <c r="N104" s="1" t="n">
        <v>3</v>
      </c>
      <c r="O104" s="1" t="n">
        <v>44.75</v>
      </c>
      <c r="P104" s="1" t="s">
        <v>3744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3750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3818</v>
      </c>
      <c r="N105" s="1" t="n">
        <v>10</v>
      </c>
      <c r="O105" s="1" t="n">
        <v>95.67</v>
      </c>
      <c r="P105" s="1" t="s">
        <v>3744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3750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3819</v>
      </c>
      <c r="N106" s="1" t="n">
        <v>3</v>
      </c>
      <c r="O106" s="1" t="n">
        <v>75.6</v>
      </c>
      <c r="P106" s="1" t="s">
        <v>3744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3750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3820</v>
      </c>
      <c r="N107" s="1" t="n">
        <v>7</v>
      </c>
      <c r="O107" s="1" t="n">
        <v>85.69</v>
      </c>
      <c r="P107" s="1" t="s">
        <v>3744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3750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3821</v>
      </c>
      <c r="N108" s="1" t="n">
        <v>132</v>
      </c>
      <c r="O108" s="1" t="n">
        <v>4158</v>
      </c>
      <c r="P108" s="1" t="s">
        <v>3744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3750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3822</v>
      </c>
      <c r="N109" s="1" t="n">
        <v>48.2</v>
      </c>
      <c r="O109" s="1" t="n">
        <v>1446</v>
      </c>
      <c r="P109" s="1" t="s">
        <v>3744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3750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3821</v>
      </c>
      <c r="N110" s="1" t="n">
        <v>131.8</v>
      </c>
      <c r="O110" s="1" t="n">
        <v>4151.7</v>
      </c>
      <c r="P110" s="1" t="s">
        <v>3744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3750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3821</v>
      </c>
      <c r="N111" s="1" t="n">
        <v>74.8</v>
      </c>
      <c r="O111" s="1" t="n">
        <v>2356.2</v>
      </c>
      <c r="P111" s="1" t="s">
        <v>3744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3750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3823</v>
      </c>
      <c r="N112" s="1" t="n">
        <v>114.1</v>
      </c>
      <c r="O112" s="1" t="n">
        <v>2453.15</v>
      </c>
      <c r="P112" s="1" t="s">
        <v>3744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3750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3824</v>
      </c>
      <c r="N113" s="1" t="n">
        <v>45.9</v>
      </c>
      <c r="O113" s="1" t="n">
        <v>1445.85</v>
      </c>
      <c r="P113" s="1" t="s">
        <v>3744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3750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3825</v>
      </c>
      <c r="N114" s="1" t="n">
        <v>36</v>
      </c>
      <c r="O114" s="1" t="n">
        <v>287.64</v>
      </c>
      <c r="P114" s="1" t="s">
        <v>3744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3750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3826</v>
      </c>
      <c r="N115" s="1" t="n">
        <v>18</v>
      </c>
      <c r="O115" s="1" t="n">
        <v>143.82</v>
      </c>
      <c r="P115" s="1" t="s">
        <v>3744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3750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3827</v>
      </c>
      <c r="N116" s="1" t="n">
        <v>24</v>
      </c>
      <c r="O116" s="1" t="n">
        <v>105.01</v>
      </c>
      <c r="P116" s="1" t="s">
        <v>3744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3750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3828</v>
      </c>
      <c r="N117" s="1" t="n">
        <v>18</v>
      </c>
      <c r="O117" s="1" t="n">
        <v>143.82</v>
      </c>
      <c r="P117" s="1" t="s">
        <v>3744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3750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3829</v>
      </c>
      <c r="N118" s="1" t="n">
        <v>120</v>
      </c>
      <c r="O118" s="1" t="n">
        <v>346.8</v>
      </c>
      <c r="P118" s="1" t="s">
        <v>3744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3750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3830</v>
      </c>
      <c r="N119" s="1" t="n">
        <v>72</v>
      </c>
      <c r="O119" s="1" t="n">
        <v>124.08</v>
      </c>
      <c r="P119" s="1" t="s">
        <v>3744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3750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3831</v>
      </c>
      <c r="N120" s="1" t="n">
        <v>36</v>
      </c>
      <c r="O120" s="1" t="n">
        <v>79.5</v>
      </c>
      <c r="P120" s="1" t="s">
        <v>3744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3750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3832</v>
      </c>
      <c r="N121" s="1" t="n">
        <v>36</v>
      </c>
      <c r="O121" s="1" t="n">
        <v>79.5</v>
      </c>
      <c r="P121" s="1" t="s">
        <v>3744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3750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3833</v>
      </c>
      <c r="N122" s="1" t="n">
        <v>36</v>
      </c>
      <c r="O122" s="1" t="n">
        <v>79.5</v>
      </c>
      <c r="P122" s="1" t="s">
        <v>3744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3750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3834</v>
      </c>
      <c r="N123" s="1" t="n">
        <v>6</v>
      </c>
      <c r="O123" s="1" t="n">
        <v>127.74</v>
      </c>
      <c r="P123" s="1" t="s">
        <v>3744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3750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3835</v>
      </c>
      <c r="N124" s="1" t="n">
        <v>36</v>
      </c>
      <c r="O124" s="1" t="n">
        <v>79.5</v>
      </c>
      <c r="P124" s="1" t="s">
        <v>3744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3750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3836</v>
      </c>
      <c r="N125" s="1" t="n">
        <v>12</v>
      </c>
      <c r="O125" s="1" t="n">
        <v>62.94</v>
      </c>
      <c r="P125" s="1" t="s">
        <v>3744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3750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3837</v>
      </c>
      <c r="N126" s="1" t="n">
        <v>20</v>
      </c>
      <c r="O126" s="1" t="n">
        <v>146.86</v>
      </c>
      <c r="P126" s="1" t="s">
        <v>3744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3750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3838</v>
      </c>
      <c r="N127" s="1" t="n">
        <v>30</v>
      </c>
      <c r="O127" s="1" t="n">
        <v>72.38</v>
      </c>
      <c r="P127" s="1" t="s">
        <v>3744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3750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3839</v>
      </c>
      <c r="N128" s="1" t="n">
        <v>20</v>
      </c>
      <c r="O128" s="1" t="n">
        <v>102.8</v>
      </c>
      <c r="P128" s="1" t="s">
        <v>3744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3750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3840</v>
      </c>
      <c r="N129" s="1" t="n">
        <v>16</v>
      </c>
      <c r="O129" s="1" t="n">
        <v>75.53</v>
      </c>
      <c r="P129" s="1" t="s">
        <v>3744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3750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3841</v>
      </c>
      <c r="N130" s="1" t="n">
        <v>8</v>
      </c>
      <c r="O130" s="1" t="n">
        <v>50.35</v>
      </c>
      <c r="P130" s="1" t="s">
        <v>3744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3750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3842</v>
      </c>
      <c r="N131" s="1" t="n">
        <v>2</v>
      </c>
      <c r="O131" s="1" t="n">
        <v>46.16</v>
      </c>
      <c r="P131" s="1" t="s">
        <v>3744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3750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3843</v>
      </c>
      <c r="N132" s="1" t="n">
        <v>4</v>
      </c>
      <c r="O132" s="1" t="n">
        <v>92.31</v>
      </c>
      <c r="P132" s="1" t="s">
        <v>3744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3750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3843</v>
      </c>
      <c r="N133" s="1" t="n">
        <v>4</v>
      </c>
      <c r="O133" s="1" t="n">
        <v>92.31</v>
      </c>
      <c r="P133" s="1" t="s">
        <v>3744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3750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3844</v>
      </c>
      <c r="N134" s="1" t="n">
        <v>2</v>
      </c>
      <c r="O134" s="1" t="n">
        <v>39.86</v>
      </c>
      <c r="P134" s="1" t="s">
        <v>3744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3750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3845</v>
      </c>
      <c r="N135" s="1" t="n">
        <v>2</v>
      </c>
      <c r="O135" s="1" t="n">
        <v>46.16</v>
      </c>
      <c r="P135" s="1" t="s">
        <v>3744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3750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3846</v>
      </c>
      <c r="N136" s="1" t="n">
        <v>2</v>
      </c>
      <c r="O136" s="1" t="n">
        <v>46.16</v>
      </c>
      <c r="P136" s="1" t="s">
        <v>3744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3750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3847</v>
      </c>
      <c r="N137" s="1" t="n">
        <v>2</v>
      </c>
      <c r="O137" s="1" t="n">
        <v>39.86</v>
      </c>
      <c r="P137" s="1" t="s">
        <v>3744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3750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3848</v>
      </c>
      <c r="N138" s="1" t="n">
        <v>4</v>
      </c>
      <c r="O138" s="1" t="n">
        <v>92.31</v>
      </c>
      <c r="P138" s="1" t="s">
        <v>3744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3750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3849</v>
      </c>
      <c r="N139" s="1" t="n">
        <v>4</v>
      </c>
      <c r="O139" s="1" t="n">
        <v>92.31</v>
      </c>
      <c r="P139" s="1" t="s">
        <v>3744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3750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3850</v>
      </c>
      <c r="N140" s="1" t="n">
        <v>4</v>
      </c>
      <c r="O140" s="1" t="n">
        <v>92.31</v>
      </c>
      <c r="P140" s="1" t="s">
        <v>3744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3750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3851</v>
      </c>
      <c r="N141" s="1" t="n">
        <v>49.52</v>
      </c>
      <c r="O141" s="1" t="n">
        <v>692.78</v>
      </c>
      <c r="P141" s="1" t="s">
        <v>3744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3750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3852</v>
      </c>
      <c r="N142" s="1" t="n">
        <v>216</v>
      </c>
      <c r="O142" s="1" t="n">
        <v>1620</v>
      </c>
      <c r="P142" s="1" t="s">
        <v>3744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3750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3853</v>
      </c>
      <c r="N143" s="1" t="n">
        <v>30</v>
      </c>
      <c r="O143" s="1" t="n">
        <v>269.97</v>
      </c>
      <c r="P143" s="1" t="s">
        <v>3744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3750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3854</v>
      </c>
      <c r="N144" s="1" t="n">
        <v>30</v>
      </c>
      <c r="O144" s="1" t="n">
        <v>189</v>
      </c>
      <c r="P144" s="1" t="s">
        <v>3744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3750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3855</v>
      </c>
      <c r="N145" s="1" t="n">
        <v>40</v>
      </c>
      <c r="O145" s="1" t="n">
        <v>130</v>
      </c>
      <c r="P145" s="1" t="s">
        <v>3744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3750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3856</v>
      </c>
      <c r="N146" s="1" t="n">
        <v>40</v>
      </c>
      <c r="O146" s="1" t="n">
        <v>114</v>
      </c>
      <c r="P146" s="1" t="s">
        <v>3744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3750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3857</v>
      </c>
      <c r="N147" s="1" t="n">
        <v>80</v>
      </c>
      <c r="O147" s="1" t="n">
        <v>559.2</v>
      </c>
      <c r="P147" s="1" t="s">
        <v>3744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3750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3858</v>
      </c>
      <c r="N148" s="1" t="n">
        <v>60</v>
      </c>
      <c r="O148" s="1" t="n">
        <v>899.4</v>
      </c>
      <c r="P148" s="1" t="s">
        <v>3744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3750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3859</v>
      </c>
      <c r="N149" s="1" t="n">
        <v>12</v>
      </c>
      <c r="O149" s="1" t="n">
        <v>58.5</v>
      </c>
      <c r="P149" s="1" t="s">
        <v>3744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3750</v>
      </c>
      <c r="E150" s="1" t="n">
        <v>1718</v>
      </c>
      <c r="F150" s="1" t="s">
        <v>505</v>
      </c>
      <c r="I150" s="1" t="n">
        <v>671810</v>
      </c>
      <c r="J150" s="1" t="n">
        <v>23714</v>
      </c>
      <c r="K150" s="1" t="n">
        <v>7622300988470</v>
      </c>
      <c r="L150" s="1" t="s">
        <v>3860</v>
      </c>
      <c r="N150" s="1" t="n">
        <v>96</v>
      </c>
      <c r="O150" s="1" t="n">
        <v>372</v>
      </c>
      <c r="P150" s="1" t="s">
        <v>3744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3750</v>
      </c>
      <c r="E151" s="1" t="n">
        <v>1718</v>
      </c>
      <c r="F151" s="1" t="s">
        <v>505</v>
      </c>
      <c r="I151" s="1" t="n">
        <v>671810</v>
      </c>
      <c r="J151" s="1" t="n">
        <v>21275</v>
      </c>
      <c r="K151" s="1" t="n">
        <v>7622300830151</v>
      </c>
      <c r="L151" s="1" t="s">
        <v>3861</v>
      </c>
      <c r="N151" s="1" t="n">
        <v>24</v>
      </c>
      <c r="O151" s="1" t="n">
        <v>88.56</v>
      </c>
      <c r="P151" s="1" t="s">
        <v>3744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3750</v>
      </c>
      <c r="E152" s="1" t="n">
        <v>1718</v>
      </c>
      <c r="F152" s="1" t="s">
        <v>505</v>
      </c>
      <c r="I152" s="1" t="n">
        <v>671810</v>
      </c>
      <c r="J152" s="1" t="n">
        <v>22869</v>
      </c>
      <c r="K152" s="1" t="n">
        <v>7622300873554</v>
      </c>
      <c r="L152" s="1" t="s">
        <v>3862</v>
      </c>
      <c r="N152" s="1" t="n">
        <v>12</v>
      </c>
      <c r="O152" s="1" t="n">
        <v>44.28</v>
      </c>
      <c r="P152" s="1" t="s">
        <v>3744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3750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3863</v>
      </c>
      <c r="N153" s="1" t="n">
        <v>22</v>
      </c>
      <c r="O153" s="1" t="n">
        <v>110.44</v>
      </c>
      <c r="P153" s="1" t="s">
        <v>3744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3750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3864</v>
      </c>
      <c r="N154" s="1" t="n">
        <v>12</v>
      </c>
      <c r="O154" s="1" t="n">
        <v>44.28</v>
      </c>
      <c r="P154" s="1" t="s">
        <v>3744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3750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3863</v>
      </c>
      <c r="N155" s="1" t="n">
        <v>12</v>
      </c>
      <c r="O155" s="1" t="n">
        <v>60.24</v>
      </c>
      <c r="P155" s="1" t="s">
        <v>3744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3750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3865</v>
      </c>
      <c r="N156" s="1" t="n">
        <v>12</v>
      </c>
      <c r="O156" s="1" t="n">
        <v>60.24</v>
      </c>
      <c r="P156" s="1" t="s">
        <v>3744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3750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3866</v>
      </c>
      <c r="N157" s="1" t="n">
        <v>18</v>
      </c>
      <c r="O157" s="1" t="n">
        <v>62.75</v>
      </c>
      <c r="P157" s="1" t="s">
        <v>3744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3750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3867</v>
      </c>
      <c r="N158" s="1" t="n">
        <v>12</v>
      </c>
      <c r="O158" s="1" t="n">
        <v>60.24</v>
      </c>
      <c r="P158" s="1" t="s">
        <v>3744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3750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3868</v>
      </c>
      <c r="N159" s="1" t="n">
        <v>12</v>
      </c>
      <c r="O159" s="1" t="n">
        <v>60.24</v>
      </c>
      <c r="P159" s="1" t="s">
        <v>3744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3750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3869</v>
      </c>
      <c r="N160" s="1" t="n">
        <v>50</v>
      </c>
      <c r="O160" s="1" t="n">
        <v>61.5</v>
      </c>
      <c r="P160" s="1" t="s">
        <v>3744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3750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3870</v>
      </c>
      <c r="N161" s="1" t="n">
        <v>50</v>
      </c>
      <c r="O161" s="1" t="n">
        <v>61.5</v>
      </c>
      <c r="P161" s="1" t="s">
        <v>3744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3750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3871</v>
      </c>
      <c r="N162" s="1" t="n">
        <v>24</v>
      </c>
      <c r="O162" s="1" t="n">
        <v>93</v>
      </c>
      <c r="P162" s="1" t="s">
        <v>3744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3750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3872</v>
      </c>
      <c r="N163" s="1" t="n">
        <v>20</v>
      </c>
      <c r="O163" s="1" t="n">
        <v>53.48</v>
      </c>
      <c r="P163" s="1" t="s">
        <v>3744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3750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3873</v>
      </c>
      <c r="N164" s="1" t="n">
        <v>24</v>
      </c>
      <c r="O164" s="1" t="n">
        <v>93</v>
      </c>
      <c r="P164" s="1" t="s">
        <v>3744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3750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3874</v>
      </c>
      <c r="N165" s="1" t="n">
        <v>17</v>
      </c>
      <c r="O165" s="1" t="n">
        <v>145</v>
      </c>
      <c r="P165" s="1" t="s">
        <v>3744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3750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3875</v>
      </c>
      <c r="N166" s="1" t="n">
        <v>17</v>
      </c>
      <c r="O166" s="1" t="n">
        <v>145</v>
      </c>
      <c r="P166" s="1" t="s">
        <v>3744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3750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3876</v>
      </c>
      <c r="N167" s="1" t="n">
        <v>17</v>
      </c>
      <c r="O167" s="1" t="n">
        <v>145</v>
      </c>
      <c r="P167" s="1" t="s">
        <v>3744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3750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3877</v>
      </c>
      <c r="N168" s="1" t="n">
        <v>17</v>
      </c>
      <c r="O168" s="1" t="n">
        <v>145</v>
      </c>
      <c r="P168" s="1" t="s">
        <v>3744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3750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3878</v>
      </c>
      <c r="N169" s="1" t="n">
        <v>24</v>
      </c>
      <c r="O169" s="1" t="n">
        <v>93</v>
      </c>
      <c r="P169" s="1" t="s">
        <v>3744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3750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3879</v>
      </c>
      <c r="N170" s="1" t="n">
        <v>24</v>
      </c>
      <c r="O170" s="1" t="n">
        <v>93.96</v>
      </c>
      <c r="P170" s="1" t="s">
        <v>3744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3750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3880</v>
      </c>
      <c r="N171" s="1" t="n">
        <v>24</v>
      </c>
      <c r="O171" s="1" t="n">
        <v>93.96</v>
      </c>
      <c r="P171" s="1" t="s">
        <v>3744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3750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3881</v>
      </c>
      <c r="N172" s="1" t="n">
        <v>24</v>
      </c>
      <c r="O172" s="1" t="n">
        <v>93.96</v>
      </c>
      <c r="P172" s="1" t="s">
        <v>3744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3750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3882</v>
      </c>
      <c r="N173" s="1" t="n">
        <v>10</v>
      </c>
      <c r="O173" s="1" t="n">
        <v>105</v>
      </c>
      <c r="P173" s="1" t="s">
        <v>3744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3750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3883</v>
      </c>
      <c r="N174" s="1" t="n">
        <v>17</v>
      </c>
      <c r="O174" s="1" t="n">
        <v>145</v>
      </c>
      <c r="P174" s="1" t="s">
        <v>3744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3750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3884</v>
      </c>
      <c r="N175" s="1" t="n">
        <v>17</v>
      </c>
      <c r="O175" s="1" t="n">
        <v>145</v>
      </c>
      <c r="P175" s="1" t="s">
        <v>3744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3750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3885</v>
      </c>
      <c r="N176" s="1" t="n">
        <v>80</v>
      </c>
      <c r="O176" s="1" t="n">
        <v>295.75</v>
      </c>
      <c r="P176" s="1" t="s">
        <v>3744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3750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3886</v>
      </c>
      <c r="N177" s="1" t="n">
        <v>80</v>
      </c>
      <c r="O177" s="1" t="n">
        <v>295.75</v>
      </c>
      <c r="P177" s="1" t="s">
        <v>3744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3750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3887</v>
      </c>
      <c r="N178" s="1" t="n">
        <v>48</v>
      </c>
      <c r="O178" s="1" t="n">
        <v>173.08</v>
      </c>
      <c r="P178" s="1" t="s">
        <v>3744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3750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3888</v>
      </c>
      <c r="N179" s="1" t="n">
        <v>30</v>
      </c>
      <c r="O179" s="1" t="n">
        <v>79.99</v>
      </c>
      <c r="P179" s="1" t="s">
        <v>3744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3750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3889</v>
      </c>
      <c r="N180" s="1" t="n">
        <v>26</v>
      </c>
      <c r="O180" s="1" t="n">
        <v>66.78</v>
      </c>
      <c r="P180" s="1" t="s">
        <v>3744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3750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3890</v>
      </c>
      <c r="N181" s="1" t="n">
        <v>32</v>
      </c>
      <c r="O181" s="1" t="n">
        <v>228.48</v>
      </c>
      <c r="P181" s="1" t="s">
        <v>3744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3750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3891</v>
      </c>
      <c r="N182" s="1" t="n">
        <v>48</v>
      </c>
      <c r="O182" s="1" t="n">
        <v>103.72</v>
      </c>
      <c r="P182" s="1" t="s">
        <v>3744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3750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3892</v>
      </c>
      <c r="N183" s="1" t="n">
        <v>27</v>
      </c>
      <c r="O183" s="1" t="n">
        <v>59.9</v>
      </c>
      <c r="P183" s="1" t="s">
        <v>3744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3750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3893</v>
      </c>
      <c r="N184" s="1" t="n">
        <v>100</v>
      </c>
      <c r="O184" s="1" t="n">
        <v>1999</v>
      </c>
      <c r="P184" s="1" t="s">
        <v>3744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3750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3894</v>
      </c>
      <c r="N185" s="1" t="n">
        <v>10</v>
      </c>
      <c r="O185" s="1" t="n">
        <v>229.8</v>
      </c>
      <c r="P185" s="1" t="s">
        <v>3744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3750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3895</v>
      </c>
      <c r="N186" s="1" t="n">
        <v>45</v>
      </c>
      <c r="O186" s="1" t="n">
        <v>319.5</v>
      </c>
      <c r="P186" s="1" t="s">
        <v>3744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3750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3896</v>
      </c>
      <c r="N187" s="1" t="n">
        <v>130</v>
      </c>
      <c r="O187" s="1" t="n">
        <v>871</v>
      </c>
      <c r="P187" s="1" t="s">
        <v>3744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3897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3898</v>
      </c>
      <c r="N188" s="1" t="n">
        <v>1.454</v>
      </c>
      <c r="O188" s="1" t="n">
        <v>44.79</v>
      </c>
      <c r="P188" s="1" t="s">
        <v>3744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3897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3898</v>
      </c>
      <c r="N189" s="1" t="n">
        <v>12.504</v>
      </c>
      <c r="O189" s="1" t="n">
        <v>388.2</v>
      </c>
      <c r="P189" s="1" t="s">
        <v>3744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3897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3899</v>
      </c>
      <c r="N190" s="1" t="n">
        <v>23.79</v>
      </c>
      <c r="O190" s="1" t="n">
        <v>796.92</v>
      </c>
      <c r="P190" s="1" t="s">
        <v>3744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3897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3899</v>
      </c>
      <c r="N191" s="1" t="n">
        <v>36.74</v>
      </c>
      <c r="O191" s="1" t="n">
        <v>1221.1</v>
      </c>
      <c r="P191" s="1" t="s">
        <v>3744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3897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3900</v>
      </c>
      <c r="N192" s="1" t="n">
        <v>5.463</v>
      </c>
      <c r="O192" s="1" t="n">
        <v>209.79</v>
      </c>
      <c r="P192" s="1" t="s">
        <v>3744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3897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3901</v>
      </c>
      <c r="N193" s="1" t="n">
        <v>12.219</v>
      </c>
      <c r="O193" s="1" t="n">
        <v>469.23</v>
      </c>
      <c r="P193" s="1" t="s">
        <v>3744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3897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3902</v>
      </c>
      <c r="N194" s="1" t="n">
        <v>11.007</v>
      </c>
      <c r="O194" s="1" t="n">
        <v>458.66</v>
      </c>
      <c r="P194" s="1" t="s">
        <v>3744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3897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3903</v>
      </c>
      <c r="N195" s="1" t="n">
        <v>18.279</v>
      </c>
      <c r="O195" s="1" t="n">
        <v>821.44</v>
      </c>
      <c r="P195" s="1" t="s">
        <v>3744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3897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3904</v>
      </c>
      <c r="N196" s="1" t="n">
        <v>7.544</v>
      </c>
      <c r="O196" s="1" t="n">
        <v>345.19</v>
      </c>
      <c r="P196" s="1" t="s">
        <v>3744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3897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3905</v>
      </c>
      <c r="N197" s="1" t="n">
        <v>2.724</v>
      </c>
      <c r="O197" s="1" t="n">
        <v>113.51</v>
      </c>
      <c r="P197" s="1" t="s">
        <v>3744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3897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3906</v>
      </c>
      <c r="N198" s="1" t="n">
        <v>4.151</v>
      </c>
      <c r="O198" s="1" t="n">
        <v>196.72</v>
      </c>
      <c r="P198" s="1" t="s">
        <v>3744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3897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3907</v>
      </c>
      <c r="N199" s="1" t="n">
        <v>3.373</v>
      </c>
      <c r="O199" s="1" t="n">
        <v>179.14</v>
      </c>
      <c r="P199" s="1" t="s">
        <v>3744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3897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3908</v>
      </c>
      <c r="N200" s="1" t="n">
        <v>3.183</v>
      </c>
      <c r="O200" s="1" t="n">
        <v>117.03</v>
      </c>
      <c r="P200" s="1" t="s">
        <v>3744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3897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3908</v>
      </c>
      <c r="N201" s="1" t="n">
        <v>4.608</v>
      </c>
      <c r="O201" s="1" t="n">
        <v>168.1</v>
      </c>
      <c r="P201" s="1" t="s">
        <v>3744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3897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3909</v>
      </c>
      <c r="N202" s="1" t="n">
        <v>5.186</v>
      </c>
      <c r="O202" s="1" t="n">
        <v>8.43</v>
      </c>
      <c r="P202" s="1" t="s">
        <v>3744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3897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3909</v>
      </c>
      <c r="N203" s="1" t="n">
        <v>1.108</v>
      </c>
      <c r="O203" s="1" t="n">
        <v>1.79</v>
      </c>
      <c r="P203" s="1" t="s">
        <v>3744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3897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3910</v>
      </c>
      <c r="N204" s="1" t="n">
        <v>21.995</v>
      </c>
      <c r="O204" s="1" t="n">
        <v>53.74</v>
      </c>
      <c r="P204" s="1" t="s">
        <v>3744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3897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3910</v>
      </c>
      <c r="N205" s="1" t="n">
        <v>4.218</v>
      </c>
      <c r="O205" s="1" t="n">
        <v>10.23</v>
      </c>
      <c r="P205" s="1" t="s">
        <v>3744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3897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3911</v>
      </c>
      <c r="N206" s="1" t="n">
        <v>0.072</v>
      </c>
      <c r="O206" s="1" t="n">
        <v>0</v>
      </c>
      <c r="P206" s="1" t="s">
        <v>3744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3897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3911</v>
      </c>
      <c r="N207" s="1" t="n">
        <v>0.582</v>
      </c>
      <c r="O207" s="1" t="n">
        <v>0</v>
      </c>
      <c r="P207" s="1" t="s">
        <v>3744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3897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3912</v>
      </c>
      <c r="N208" s="1" t="n">
        <v>4.574</v>
      </c>
      <c r="O208" s="1" t="n">
        <v>95.31</v>
      </c>
      <c r="P208" s="1" t="s">
        <v>3744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3897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3912</v>
      </c>
      <c r="N209" s="1" t="n">
        <v>2.752</v>
      </c>
      <c r="O209" s="1" t="n">
        <v>66.67</v>
      </c>
      <c r="P209" s="1" t="s">
        <v>3744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3897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3913</v>
      </c>
      <c r="N210" s="1" t="n">
        <v>23.375</v>
      </c>
      <c r="O210" s="1" t="n">
        <v>520.69</v>
      </c>
      <c r="P210" s="1" t="s">
        <v>3744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3897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3914</v>
      </c>
      <c r="N211" s="1" t="n">
        <v>35.141</v>
      </c>
      <c r="O211" s="1" t="n">
        <v>808.05</v>
      </c>
      <c r="P211" s="1" t="s">
        <v>3744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3897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3915</v>
      </c>
      <c r="N212" s="1" t="n">
        <v>29.42</v>
      </c>
      <c r="O212" s="1" t="n">
        <v>739.94</v>
      </c>
      <c r="P212" s="1" t="s">
        <v>3744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3897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3898</v>
      </c>
      <c r="N213" s="1" t="n">
        <v>5.18</v>
      </c>
      <c r="O213" s="1" t="n">
        <v>157.91</v>
      </c>
      <c r="P213" s="1" t="s">
        <v>3744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3897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3898</v>
      </c>
      <c r="N214" s="1" t="n">
        <v>5.416</v>
      </c>
      <c r="O214" s="1" t="n">
        <v>171.94</v>
      </c>
      <c r="P214" s="1" t="s">
        <v>3744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3897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3916</v>
      </c>
      <c r="N215" s="1" t="n">
        <v>11.024</v>
      </c>
      <c r="O215" s="1" t="n">
        <v>269.34</v>
      </c>
      <c r="P215" s="1" t="s">
        <v>3744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3897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3899</v>
      </c>
      <c r="N216" s="1" t="n">
        <v>12.735</v>
      </c>
      <c r="O216" s="1" t="n">
        <v>436.23</v>
      </c>
      <c r="P216" s="1" t="s">
        <v>3744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3897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3900</v>
      </c>
      <c r="N217" s="1" t="n">
        <v>2.592</v>
      </c>
      <c r="O217" s="1" t="n">
        <v>97.73</v>
      </c>
      <c r="P217" s="1" t="s">
        <v>3744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3897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3900</v>
      </c>
      <c r="N218" s="1" t="n">
        <v>2.964</v>
      </c>
      <c r="O218" s="1" t="n">
        <v>116.39</v>
      </c>
      <c r="P218" s="1" t="s">
        <v>3744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3897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3901</v>
      </c>
      <c r="N219" s="1" t="n">
        <v>5.566</v>
      </c>
      <c r="O219" s="1" t="n">
        <v>209.87</v>
      </c>
      <c r="P219" s="1" t="s">
        <v>3744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3897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3901</v>
      </c>
      <c r="N220" s="1" t="n">
        <v>6.015</v>
      </c>
      <c r="O220" s="1" t="n">
        <v>236.2</v>
      </c>
      <c r="P220" s="1" t="s">
        <v>3744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3897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3902</v>
      </c>
      <c r="N221" s="1" t="n">
        <v>4.964</v>
      </c>
      <c r="O221" s="1" t="n">
        <v>211.52</v>
      </c>
      <c r="P221" s="1" t="s">
        <v>3744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3897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3902</v>
      </c>
      <c r="N222" s="1" t="n">
        <v>4.902</v>
      </c>
      <c r="O222" s="1" t="n">
        <v>200.57</v>
      </c>
      <c r="P222" s="1" t="s">
        <v>3744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3897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3903</v>
      </c>
      <c r="N223" s="1" t="n">
        <v>10.015</v>
      </c>
      <c r="O223" s="1" t="n">
        <v>441.91</v>
      </c>
      <c r="P223" s="1" t="s">
        <v>3744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3897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3903</v>
      </c>
      <c r="N224" s="1" t="n">
        <v>9.78</v>
      </c>
      <c r="O224" s="1" t="n">
        <v>449.43</v>
      </c>
      <c r="P224" s="1" t="s">
        <v>3744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3897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3904</v>
      </c>
      <c r="N225" s="1" t="n">
        <v>3.664</v>
      </c>
      <c r="O225" s="1" t="n">
        <v>164.61</v>
      </c>
      <c r="P225" s="1" t="s">
        <v>3744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3897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3904</v>
      </c>
      <c r="N226" s="1" t="n">
        <v>3.944</v>
      </c>
      <c r="O226" s="1" t="n">
        <v>184.54</v>
      </c>
      <c r="P226" s="1" t="s">
        <v>3744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3897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3905</v>
      </c>
      <c r="N227" s="1" t="n">
        <v>1.324</v>
      </c>
      <c r="O227" s="1" t="n">
        <v>54.17</v>
      </c>
      <c r="P227" s="1" t="s">
        <v>3744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3897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3905</v>
      </c>
      <c r="N228" s="1" t="n">
        <v>1.488</v>
      </c>
      <c r="O228" s="1" t="n">
        <v>63.4</v>
      </c>
      <c r="P228" s="1" t="s">
        <v>3744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3897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3906</v>
      </c>
      <c r="N229" s="1" t="n">
        <v>1.824</v>
      </c>
      <c r="O229" s="1" t="n">
        <v>88.39</v>
      </c>
      <c r="P229" s="1" t="s">
        <v>3744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3897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3907</v>
      </c>
      <c r="N230" s="1" t="n">
        <v>2.86</v>
      </c>
      <c r="O230" s="1" t="n">
        <v>155.33</v>
      </c>
      <c r="P230" s="1" t="s">
        <v>3744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3897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3907</v>
      </c>
      <c r="N231" s="1" t="n">
        <v>1.832</v>
      </c>
      <c r="O231" s="1" t="n">
        <v>95.54</v>
      </c>
      <c r="P231" s="1" t="s">
        <v>3744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3897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3917</v>
      </c>
      <c r="N232" s="1" t="n">
        <v>2.358</v>
      </c>
      <c r="O232" s="1" t="n">
        <v>80.77</v>
      </c>
      <c r="P232" s="1" t="s">
        <v>3744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3897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3908</v>
      </c>
      <c r="N233" s="1" t="n">
        <v>1.578</v>
      </c>
      <c r="O233" s="1" t="n">
        <v>59.33</v>
      </c>
      <c r="P233" s="1" t="s">
        <v>3744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3897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3909</v>
      </c>
      <c r="N234" s="1" t="n">
        <v>2.492</v>
      </c>
      <c r="O234" s="1" t="n">
        <v>4.14</v>
      </c>
      <c r="P234" s="1" t="s">
        <v>3744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3897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3909</v>
      </c>
      <c r="N235" s="1" t="n">
        <v>3.618</v>
      </c>
      <c r="O235" s="1" t="n">
        <v>5.18</v>
      </c>
      <c r="P235" s="1" t="s">
        <v>3744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3897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3909</v>
      </c>
      <c r="N236" s="1" t="n">
        <v>2.162</v>
      </c>
      <c r="O236" s="1" t="n">
        <v>3.45</v>
      </c>
      <c r="P236" s="1" t="s">
        <v>3744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3897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3910</v>
      </c>
      <c r="N237" s="1" t="n">
        <v>12.775</v>
      </c>
      <c r="O237" s="1" t="n">
        <v>31.92</v>
      </c>
      <c r="P237" s="1" t="s">
        <v>3744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3897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3910</v>
      </c>
      <c r="N238" s="1" t="n">
        <v>6.812</v>
      </c>
      <c r="O238" s="1" t="n">
        <v>14.64</v>
      </c>
      <c r="P238" s="1" t="s">
        <v>3744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3897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3910</v>
      </c>
      <c r="N239" s="1" t="n">
        <v>8.37</v>
      </c>
      <c r="O239" s="1" t="n">
        <v>20.08</v>
      </c>
      <c r="P239" s="1" t="s">
        <v>3744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3897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3911</v>
      </c>
      <c r="N240" s="1" t="n">
        <v>0.293</v>
      </c>
      <c r="O240" s="1" t="n">
        <v>0.01</v>
      </c>
      <c r="P240" s="1" t="s">
        <v>3744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3897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3911</v>
      </c>
      <c r="N241" s="1" t="n">
        <v>0.855</v>
      </c>
      <c r="O241" s="1" t="n">
        <v>0</v>
      </c>
      <c r="P241" s="1" t="s">
        <v>3744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3897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3911</v>
      </c>
      <c r="N242" s="1" t="n">
        <v>0.136</v>
      </c>
      <c r="O242" s="1" t="n">
        <v>0</v>
      </c>
      <c r="P242" s="1" t="s">
        <v>3744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3897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3912</v>
      </c>
      <c r="N243" s="1" t="n">
        <v>4.77</v>
      </c>
      <c r="O243" s="1" t="n">
        <v>113.55</v>
      </c>
      <c r="P243" s="1" t="s">
        <v>3744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3897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3898</v>
      </c>
      <c r="N244" s="1" t="n">
        <v>8.578</v>
      </c>
      <c r="O244" s="1" t="n">
        <v>267.6</v>
      </c>
      <c r="P244" s="1" t="s">
        <v>3744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3897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3899</v>
      </c>
      <c r="N245" s="1" t="n">
        <v>22.79</v>
      </c>
      <c r="O245" s="1" t="n">
        <v>767.1</v>
      </c>
      <c r="P245" s="1" t="s">
        <v>3744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3897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3900</v>
      </c>
      <c r="N246" s="1" t="n">
        <v>5.099</v>
      </c>
      <c r="O246" s="1" t="n">
        <v>196.75</v>
      </c>
      <c r="P246" s="1" t="s">
        <v>3744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3897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3901</v>
      </c>
      <c r="N247" s="1" t="n">
        <v>11.66</v>
      </c>
      <c r="O247" s="1" t="n">
        <v>449.92</v>
      </c>
      <c r="P247" s="1" t="s">
        <v>3744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3897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3902</v>
      </c>
      <c r="N248" s="1" t="n">
        <v>9.508</v>
      </c>
      <c r="O248" s="1" t="n">
        <v>398.11</v>
      </c>
      <c r="P248" s="1" t="s">
        <v>3744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3897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3903</v>
      </c>
      <c r="N249" s="1" t="n">
        <v>17.28</v>
      </c>
      <c r="O249" s="1" t="n">
        <v>780.29</v>
      </c>
      <c r="P249" s="1" t="s">
        <v>3744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3897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3904</v>
      </c>
      <c r="N250" s="1" t="n">
        <v>7.043</v>
      </c>
      <c r="O250" s="1" t="n">
        <v>323.82</v>
      </c>
      <c r="P250" s="1" t="s">
        <v>3744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3897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3905</v>
      </c>
      <c r="N251" s="1" t="n">
        <v>3.046</v>
      </c>
      <c r="O251" s="1" t="n">
        <v>127.54</v>
      </c>
      <c r="P251" s="1" t="s">
        <v>3744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3897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3906</v>
      </c>
      <c r="N252" s="1" t="n">
        <v>3.474</v>
      </c>
      <c r="O252" s="1" t="n">
        <v>165.43</v>
      </c>
      <c r="P252" s="1" t="s">
        <v>3744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3897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3907</v>
      </c>
      <c r="N253" s="1" t="n">
        <v>4.136</v>
      </c>
      <c r="O253" s="1" t="n">
        <v>220.73</v>
      </c>
      <c r="P253" s="1" t="s">
        <v>3744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3897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3917</v>
      </c>
      <c r="N254" s="1" t="n">
        <v>4.742</v>
      </c>
      <c r="O254" s="1" t="n">
        <v>159.61</v>
      </c>
      <c r="P254" s="1" t="s">
        <v>3744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3897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3908</v>
      </c>
      <c r="N255" s="1" t="n">
        <v>3.356</v>
      </c>
      <c r="O255" s="1" t="n">
        <v>123.98</v>
      </c>
      <c r="P255" s="1" t="s">
        <v>3744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3897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3909</v>
      </c>
      <c r="N256" s="1" t="n">
        <v>5.786</v>
      </c>
      <c r="O256" s="1" t="n">
        <v>9.45</v>
      </c>
      <c r="P256" s="1" t="s">
        <v>3744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3897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3910</v>
      </c>
      <c r="N257" s="1" t="n">
        <v>19.475</v>
      </c>
      <c r="O257" s="1" t="n">
        <v>47.82</v>
      </c>
      <c r="P257" s="1" t="s">
        <v>3744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3897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3911</v>
      </c>
      <c r="N258" s="1" t="n">
        <v>1.057</v>
      </c>
      <c r="O258" s="1" t="n">
        <v>0</v>
      </c>
      <c r="P258" s="1" t="s">
        <v>3744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3918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3898</v>
      </c>
      <c r="N259" s="1" t="n">
        <v>1.454</v>
      </c>
      <c r="O259" s="1" t="n">
        <v>44.79</v>
      </c>
      <c r="P259" s="1" t="s">
        <v>3744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3918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3899</v>
      </c>
      <c r="N260" s="1" t="n">
        <v>36.74</v>
      </c>
      <c r="O260" s="1" t="n">
        <v>1221.1</v>
      </c>
      <c r="P260" s="1" t="s">
        <v>3744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3918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3908</v>
      </c>
      <c r="N261" s="1" t="n">
        <v>4.608</v>
      </c>
      <c r="O261" s="1" t="n">
        <v>168.1</v>
      </c>
      <c r="P261" s="1" t="s">
        <v>3744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3918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3909</v>
      </c>
      <c r="N262" s="1" t="n">
        <v>1.108</v>
      </c>
      <c r="O262" s="1" t="n">
        <v>1.79</v>
      </c>
      <c r="P262" s="1" t="s">
        <v>3744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3918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3910</v>
      </c>
      <c r="N263" s="1" t="n">
        <v>4.218</v>
      </c>
      <c r="O263" s="1" t="n">
        <v>10.23</v>
      </c>
      <c r="P263" s="1" t="s">
        <v>3744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3918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3911</v>
      </c>
      <c r="N264" s="1" t="n">
        <v>0.072</v>
      </c>
      <c r="O264" s="1" t="n">
        <v>0</v>
      </c>
      <c r="P264" s="1" t="s">
        <v>3744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3918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3898</v>
      </c>
      <c r="N265" s="1" t="n">
        <v>12.504</v>
      </c>
      <c r="O265" s="1" t="n">
        <v>388.2</v>
      </c>
      <c r="P265" s="1" t="s">
        <v>3744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3918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3899</v>
      </c>
      <c r="N266" s="1" t="n">
        <v>23.79</v>
      </c>
      <c r="O266" s="1" t="n">
        <v>796.92</v>
      </c>
      <c r="P266" s="1" t="s">
        <v>3744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3918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3900</v>
      </c>
      <c r="N267" s="1" t="n">
        <v>5.463</v>
      </c>
      <c r="O267" s="1" t="n">
        <v>209.79</v>
      </c>
      <c r="P267" s="1" t="s">
        <v>3744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3918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3901</v>
      </c>
      <c r="N268" s="1" t="n">
        <v>12.219</v>
      </c>
      <c r="O268" s="1" t="n">
        <v>469.23</v>
      </c>
      <c r="P268" s="1" t="s">
        <v>3744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3918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3902</v>
      </c>
      <c r="N269" s="1" t="n">
        <v>11.007</v>
      </c>
      <c r="O269" s="1" t="n">
        <v>458.66</v>
      </c>
      <c r="P269" s="1" t="s">
        <v>3744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3918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3903</v>
      </c>
      <c r="N270" s="1" t="n">
        <v>18.279</v>
      </c>
      <c r="O270" s="1" t="n">
        <v>821.44</v>
      </c>
      <c r="P270" s="1" t="s">
        <v>3744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3918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3904</v>
      </c>
      <c r="N271" s="1" t="n">
        <v>7.544</v>
      </c>
      <c r="O271" s="1" t="n">
        <v>345.19</v>
      </c>
      <c r="P271" s="1" t="s">
        <v>3744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3918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3905</v>
      </c>
      <c r="N272" s="1" t="n">
        <v>2.724</v>
      </c>
      <c r="O272" s="1" t="n">
        <v>113.51</v>
      </c>
      <c r="P272" s="1" t="s">
        <v>3744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3918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3906</v>
      </c>
      <c r="N273" s="1" t="n">
        <v>4.151</v>
      </c>
      <c r="O273" s="1" t="n">
        <v>196.72</v>
      </c>
      <c r="P273" s="1" t="s">
        <v>3744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3918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3907</v>
      </c>
      <c r="N274" s="1" t="n">
        <v>3.373</v>
      </c>
      <c r="O274" s="1" t="n">
        <v>179.14</v>
      </c>
      <c r="P274" s="1" t="s">
        <v>3744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3918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3908</v>
      </c>
      <c r="N275" s="1" t="n">
        <v>3.183</v>
      </c>
      <c r="O275" s="1" t="n">
        <v>117.03</v>
      </c>
      <c r="P275" s="1" t="s">
        <v>3744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3918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3909</v>
      </c>
      <c r="N276" s="1" t="n">
        <v>5.186</v>
      </c>
      <c r="O276" s="1" t="n">
        <v>8.43</v>
      </c>
      <c r="P276" s="1" t="s">
        <v>3744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3918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3910</v>
      </c>
      <c r="N277" s="1" t="n">
        <v>21.995</v>
      </c>
      <c r="O277" s="1" t="n">
        <v>53.74</v>
      </c>
      <c r="P277" s="1" t="s">
        <v>3744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3918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3911</v>
      </c>
      <c r="N278" s="1" t="n">
        <v>0.582</v>
      </c>
      <c r="O278" s="1" t="n">
        <v>0</v>
      </c>
      <c r="P278" s="1" t="s">
        <v>3744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3918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3912</v>
      </c>
      <c r="N279" s="1" t="n">
        <v>4.574</v>
      </c>
      <c r="O279" s="1" t="n">
        <v>95.31</v>
      </c>
      <c r="P279" s="1" t="s">
        <v>3744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3918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3913</v>
      </c>
      <c r="N280" s="1" t="n">
        <v>23.375</v>
      </c>
      <c r="O280" s="1" t="n">
        <v>520.69</v>
      </c>
      <c r="P280" s="1" t="s">
        <v>3744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3918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3914</v>
      </c>
      <c r="N281" s="1" t="n">
        <v>35.141</v>
      </c>
      <c r="O281" s="1" t="n">
        <v>808.05</v>
      </c>
      <c r="P281" s="1" t="s">
        <v>3744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3918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3915</v>
      </c>
      <c r="N282" s="1" t="n">
        <v>29.42</v>
      </c>
      <c r="O282" s="1" t="n">
        <v>739.94</v>
      </c>
      <c r="P282" s="1" t="s">
        <v>3744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3918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3916</v>
      </c>
      <c r="N283" s="1" t="n">
        <v>11.024</v>
      </c>
      <c r="O283" s="1" t="n">
        <v>269.34</v>
      </c>
      <c r="P283" s="1" t="s">
        <v>3744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3918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3909</v>
      </c>
      <c r="N284" s="1" t="n">
        <v>3.618</v>
      </c>
      <c r="O284" s="1" t="n">
        <v>5.18</v>
      </c>
      <c r="P284" s="1" t="s">
        <v>3744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3918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3910</v>
      </c>
      <c r="N285" s="1" t="n">
        <v>6.812</v>
      </c>
      <c r="O285" s="1" t="n">
        <v>14.64</v>
      </c>
      <c r="P285" s="1" t="s">
        <v>3744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3918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3911</v>
      </c>
      <c r="N286" s="1" t="n">
        <v>0.136</v>
      </c>
      <c r="O286" s="1" t="n">
        <v>0</v>
      </c>
      <c r="P286" s="1" t="s">
        <v>3744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3918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3898</v>
      </c>
      <c r="N287" s="1" t="n">
        <v>5.18</v>
      </c>
      <c r="O287" s="1" t="n">
        <v>157.91</v>
      </c>
      <c r="P287" s="1" t="s">
        <v>3744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3918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3900</v>
      </c>
      <c r="N288" s="1" t="n">
        <v>2.592</v>
      </c>
      <c r="O288" s="1" t="n">
        <v>97.73</v>
      </c>
      <c r="P288" s="1" t="s">
        <v>3744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3918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3901</v>
      </c>
      <c r="N289" s="1" t="n">
        <v>5.566</v>
      </c>
      <c r="O289" s="1" t="n">
        <v>209.87</v>
      </c>
      <c r="P289" s="1" t="s">
        <v>3744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3918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3902</v>
      </c>
      <c r="N290" s="1" t="n">
        <v>4.902</v>
      </c>
      <c r="O290" s="1" t="n">
        <v>200.57</v>
      </c>
      <c r="P290" s="1" t="s">
        <v>3744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3918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3903</v>
      </c>
      <c r="N291" s="1" t="n">
        <v>10.015</v>
      </c>
      <c r="O291" s="1" t="n">
        <v>441.91</v>
      </c>
      <c r="P291" s="1" t="s">
        <v>3744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3918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3904</v>
      </c>
      <c r="N292" s="1" t="n">
        <v>3.664</v>
      </c>
      <c r="O292" s="1" t="n">
        <v>164.61</v>
      </c>
      <c r="P292" s="1" t="s">
        <v>3744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3918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3905</v>
      </c>
      <c r="N293" s="1" t="n">
        <v>1.324</v>
      </c>
      <c r="O293" s="1" t="n">
        <v>54.17</v>
      </c>
      <c r="P293" s="1" t="s">
        <v>3744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3918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3907</v>
      </c>
      <c r="N294" s="1" t="n">
        <v>1.832</v>
      </c>
      <c r="O294" s="1" t="n">
        <v>95.54</v>
      </c>
      <c r="P294" s="1" t="s">
        <v>3744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3918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3909</v>
      </c>
      <c r="N295" s="1" t="n">
        <v>2.162</v>
      </c>
      <c r="O295" s="1" t="n">
        <v>3.45</v>
      </c>
      <c r="P295" s="1" t="s">
        <v>3744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3918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3910</v>
      </c>
      <c r="N296" s="1" t="n">
        <v>8.37</v>
      </c>
      <c r="O296" s="1" t="n">
        <v>20.08</v>
      </c>
      <c r="P296" s="1" t="s">
        <v>3744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3918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3911</v>
      </c>
      <c r="N297" s="1" t="n">
        <v>0.293</v>
      </c>
      <c r="O297" s="1" t="n">
        <v>0.01</v>
      </c>
      <c r="P297" s="1" t="s">
        <v>3744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3918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3912</v>
      </c>
      <c r="N298" s="1" t="n">
        <v>2.752</v>
      </c>
      <c r="O298" s="1" t="n">
        <v>66.67</v>
      </c>
      <c r="P298" s="1" t="s">
        <v>3744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3918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3898</v>
      </c>
      <c r="N299" s="1" t="n">
        <v>5.416</v>
      </c>
      <c r="O299" s="1" t="n">
        <v>171.94</v>
      </c>
      <c r="P299" s="1" t="s">
        <v>3744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3918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3899</v>
      </c>
      <c r="N300" s="1" t="n">
        <v>12.735</v>
      </c>
      <c r="O300" s="1" t="n">
        <v>436.23</v>
      </c>
      <c r="P300" s="1" t="s">
        <v>3744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3918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3900</v>
      </c>
      <c r="N301" s="1" t="n">
        <v>2.964</v>
      </c>
      <c r="O301" s="1" t="n">
        <v>116.39</v>
      </c>
      <c r="P301" s="1" t="s">
        <v>3744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3918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3901</v>
      </c>
      <c r="N302" s="1" t="n">
        <v>6.015</v>
      </c>
      <c r="O302" s="1" t="n">
        <v>236.2</v>
      </c>
      <c r="P302" s="1" t="s">
        <v>3744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3918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3902</v>
      </c>
      <c r="N303" s="1" t="n">
        <v>4.964</v>
      </c>
      <c r="O303" s="1" t="n">
        <v>211.52</v>
      </c>
      <c r="P303" s="1" t="s">
        <v>3744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3918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3903</v>
      </c>
      <c r="N304" s="1" t="n">
        <v>9.78</v>
      </c>
      <c r="O304" s="1" t="n">
        <v>449.43</v>
      </c>
      <c r="P304" s="1" t="s">
        <v>3744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3918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3904</v>
      </c>
      <c r="N305" s="1" t="n">
        <v>3.944</v>
      </c>
      <c r="O305" s="1" t="n">
        <v>184.54</v>
      </c>
      <c r="P305" s="1" t="s">
        <v>3744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3918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3905</v>
      </c>
      <c r="N306" s="1" t="n">
        <v>1.488</v>
      </c>
      <c r="O306" s="1" t="n">
        <v>63.4</v>
      </c>
      <c r="P306" s="1" t="s">
        <v>3744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3918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3906</v>
      </c>
      <c r="N307" s="1" t="n">
        <v>1.824</v>
      </c>
      <c r="O307" s="1" t="n">
        <v>88.39</v>
      </c>
      <c r="P307" s="1" t="s">
        <v>3744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3918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3907</v>
      </c>
      <c r="N308" s="1" t="n">
        <v>2.86</v>
      </c>
      <c r="O308" s="1" t="n">
        <v>155.33</v>
      </c>
      <c r="P308" s="1" t="s">
        <v>3744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3918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3917</v>
      </c>
      <c r="N309" s="1" t="n">
        <v>2.358</v>
      </c>
      <c r="O309" s="1" t="n">
        <v>80.77</v>
      </c>
      <c r="P309" s="1" t="s">
        <v>3744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3918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3908</v>
      </c>
      <c r="N310" s="1" t="n">
        <v>1.578</v>
      </c>
      <c r="O310" s="1" t="n">
        <v>59.33</v>
      </c>
      <c r="P310" s="1" t="s">
        <v>3744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3918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3909</v>
      </c>
      <c r="N311" s="1" t="n">
        <v>2.492</v>
      </c>
      <c r="O311" s="1" t="n">
        <v>4.14</v>
      </c>
      <c r="P311" s="1" t="s">
        <v>3744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3918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3910</v>
      </c>
      <c r="N312" s="1" t="n">
        <v>12.775</v>
      </c>
      <c r="O312" s="1" t="n">
        <v>31.92</v>
      </c>
      <c r="P312" s="1" t="s">
        <v>3744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3918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3911</v>
      </c>
      <c r="N313" s="1" t="n">
        <v>0.855</v>
      </c>
      <c r="O313" s="1" t="n">
        <v>0</v>
      </c>
      <c r="P313" s="1" t="s">
        <v>3744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3918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3912</v>
      </c>
      <c r="N314" s="1" t="n">
        <v>4.77</v>
      </c>
      <c r="O314" s="1" t="n">
        <v>113.55</v>
      </c>
      <c r="P314" s="1" t="s">
        <v>3744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3918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3898</v>
      </c>
      <c r="N315" s="1" t="n">
        <v>8.578</v>
      </c>
      <c r="O315" s="1" t="n">
        <v>267.6</v>
      </c>
      <c r="P315" s="1" t="s">
        <v>3744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3918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3899</v>
      </c>
      <c r="N316" s="1" t="n">
        <v>22.79</v>
      </c>
      <c r="O316" s="1" t="n">
        <v>767.1</v>
      </c>
      <c r="P316" s="1" t="s">
        <v>3744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3918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3900</v>
      </c>
      <c r="N317" s="1" t="n">
        <v>5.099</v>
      </c>
      <c r="O317" s="1" t="n">
        <v>196.75</v>
      </c>
      <c r="P317" s="1" t="s">
        <v>3744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3918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3901</v>
      </c>
      <c r="N318" s="1" t="n">
        <v>11.66</v>
      </c>
      <c r="O318" s="1" t="n">
        <v>449.92</v>
      </c>
      <c r="P318" s="1" t="s">
        <v>3744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3918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3902</v>
      </c>
      <c r="N319" s="1" t="n">
        <v>9.508</v>
      </c>
      <c r="O319" s="1" t="n">
        <v>398.11</v>
      </c>
      <c r="P319" s="1" t="s">
        <v>3744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3918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3903</v>
      </c>
      <c r="N320" s="1" t="n">
        <v>17.28</v>
      </c>
      <c r="O320" s="1" t="n">
        <v>780.29</v>
      </c>
      <c r="P320" s="1" t="s">
        <v>3744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3918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3904</v>
      </c>
      <c r="N321" s="1" t="n">
        <v>7.043</v>
      </c>
      <c r="O321" s="1" t="n">
        <v>323.82</v>
      </c>
      <c r="P321" s="1" t="s">
        <v>3744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3918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3905</v>
      </c>
      <c r="N322" s="1" t="n">
        <v>3.046</v>
      </c>
      <c r="O322" s="1" t="n">
        <v>127.54</v>
      </c>
      <c r="P322" s="1" t="s">
        <v>3744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3918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3906</v>
      </c>
      <c r="N323" s="1" t="n">
        <v>3.474</v>
      </c>
      <c r="O323" s="1" t="n">
        <v>165.43</v>
      </c>
      <c r="P323" s="1" t="s">
        <v>3744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3918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3907</v>
      </c>
      <c r="N324" s="1" t="n">
        <v>4.136</v>
      </c>
      <c r="O324" s="1" t="n">
        <v>220.73</v>
      </c>
      <c r="P324" s="1" t="s">
        <v>3744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3918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3917</v>
      </c>
      <c r="N325" s="1" t="n">
        <v>4.742</v>
      </c>
      <c r="O325" s="1" t="n">
        <v>159.61</v>
      </c>
      <c r="P325" s="1" t="s">
        <v>3744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3918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3908</v>
      </c>
      <c r="N326" s="1" t="n">
        <v>3.356</v>
      </c>
      <c r="O326" s="1" t="n">
        <v>123.98</v>
      </c>
      <c r="P326" s="1" t="s">
        <v>3744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3918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3909</v>
      </c>
      <c r="N327" s="1" t="n">
        <v>5.786</v>
      </c>
      <c r="O327" s="1" t="n">
        <v>9.45</v>
      </c>
      <c r="P327" s="1" t="s">
        <v>3744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3918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3910</v>
      </c>
      <c r="N328" s="1" t="n">
        <v>19.475</v>
      </c>
      <c r="O328" s="1" t="n">
        <v>47.82</v>
      </c>
      <c r="P328" s="1" t="s">
        <v>3744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3918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3911</v>
      </c>
      <c r="N329" s="1" t="n">
        <v>1.057</v>
      </c>
      <c r="O329" s="1" t="n">
        <v>0</v>
      </c>
      <c r="P329" s="1" t="s">
        <v>3744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3918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3912</v>
      </c>
      <c r="N330" s="1" t="n">
        <v>4.77</v>
      </c>
      <c r="O330" s="1" t="n">
        <v>113.55</v>
      </c>
      <c r="P330" s="1" t="s">
        <v>3744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3918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3898</v>
      </c>
      <c r="N331" s="1" t="n">
        <v>8.578</v>
      </c>
      <c r="O331" s="1" t="n">
        <v>267.6</v>
      </c>
      <c r="P331" s="1" t="s">
        <v>3744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3918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3899</v>
      </c>
      <c r="N332" s="1" t="n">
        <v>22.79</v>
      </c>
      <c r="O332" s="1" t="n">
        <v>767.09</v>
      </c>
      <c r="P332" s="1" t="s">
        <v>3744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3918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3900</v>
      </c>
      <c r="N333" s="1" t="n">
        <v>5.099</v>
      </c>
      <c r="O333" s="1" t="n">
        <v>196.75</v>
      </c>
      <c r="P333" s="1" t="s">
        <v>3744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3918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3901</v>
      </c>
      <c r="N334" s="1" t="n">
        <v>11.661</v>
      </c>
      <c r="O334" s="1" t="n">
        <v>449.95</v>
      </c>
      <c r="P334" s="1" t="s">
        <v>3744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3918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3902</v>
      </c>
      <c r="N335" s="1" t="n">
        <v>9.508</v>
      </c>
      <c r="O335" s="1" t="n">
        <v>398.11</v>
      </c>
      <c r="P335" s="1" t="s">
        <v>3744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3918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3903</v>
      </c>
      <c r="N336" s="1" t="n">
        <v>17.281</v>
      </c>
      <c r="O336" s="1" t="n">
        <v>780.33</v>
      </c>
      <c r="P336" s="1" t="s">
        <v>3744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3918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3904</v>
      </c>
      <c r="N337" s="1" t="n">
        <v>7.043</v>
      </c>
      <c r="O337" s="1" t="n">
        <v>323.81</v>
      </c>
      <c r="P337" s="1" t="s">
        <v>3744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3918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3905</v>
      </c>
      <c r="N338" s="1" t="n">
        <v>3.046</v>
      </c>
      <c r="O338" s="1" t="n">
        <v>127.54</v>
      </c>
      <c r="P338" s="1" t="s">
        <v>3744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3918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3906</v>
      </c>
      <c r="N339" s="1" t="n">
        <v>3.474</v>
      </c>
      <c r="O339" s="1" t="n">
        <v>165.43</v>
      </c>
      <c r="P339" s="1" t="s">
        <v>3744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3918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3907</v>
      </c>
      <c r="N340" s="1" t="n">
        <v>4.136</v>
      </c>
      <c r="O340" s="1" t="n">
        <v>220.73</v>
      </c>
      <c r="P340" s="1" t="s">
        <v>3744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3918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3917</v>
      </c>
      <c r="N341" s="1" t="n">
        <v>4.742</v>
      </c>
      <c r="O341" s="1" t="n">
        <v>159.61</v>
      </c>
      <c r="P341" s="1" t="s">
        <v>3744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3918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3908</v>
      </c>
      <c r="N342" s="1" t="n">
        <v>3.356</v>
      </c>
      <c r="O342" s="1" t="n">
        <v>123.98</v>
      </c>
      <c r="P342" s="1" t="s">
        <v>3744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3918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3909</v>
      </c>
      <c r="N343" s="1" t="n">
        <v>5.786</v>
      </c>
      <c r="O343" s="1" t="n">
        <v>9.45</v>
      </c>
      <c r="P343" s="1" t="s">
        <v>3744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3918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3910</v>
      </c>
      <c r="N344" s="1" t="n">
        <v>19.475</v>
      </c>
      <c r="O344" s="1" t="n">
        <v>47.82</v>
      </c>
      <c r="P344" s="1" t="s">
        <v>3744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3918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3911</v>
      </c>
      <c r="N345" s="1" t="n">
        <v>1.057</v>
      </c>
      <c r="O345" s="1" t="n">
        <v>0.01</v>
      </c>
      <c r="P345" s="1" t="s">
        <v>3744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3778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3919</v>
      </c>
      <c r="N346" s="1" t="n">
        <v>50</v>
      </c>
      <c r="O346" s="1" t="n">
        <v>425</v>
      </c>
      <c r="P346" s="1" t="s">
        <v>3744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3778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3920</v>
      </c>
      <c r="N347" s="1" t="n">
        <v>40</v>
      </c>
      <c r="O347" s="1" t="n">
        <v>168</v>
      </c>
      <c r="P347" s="1" t="s">
        <v>3744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3778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3921</v>
      </c>
      <c r="N348" s="1" t="n">
        <v>10</v>
      </c>
      <c r="O348" s="1" t="n">
        <v>175</v>
      </c>
      <c r="P348" s="1" t="s">
        <v>3744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3778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3922</v>
      </c>
      <c r="N349" s="1" t="n">
        <v>30</v>
      </c>
      <c r="O349" s="1" t="n">
        <v>167.4</v>
      </c>
      <c r="P349" s="1" t="s">
        <v>3744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3778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3923</v>
      </c>
      <c r="N350" s="1" t="n">
        <v>54</v>
      </c>
      <c r="O350" s="1" t="n">
        <v>351</v>
      </c>
      <c r="P350" s="1" t="s">
        <v>3744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3778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3924</v>
      </c>
      <c r="N351" s="1" t="n">
        <v>8</v>
      </c>
      <c r="O351" s="1" t="n">
        <v>175.6</v>
      </c>
      <c r="P351" s="1" t="s">
        <v>3744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3778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3925</v>
      </c>
      <c r="N352" s="1" t="n">
        <v>48</v>
      </c>
      <c r="O352" s="1" t="n">
        <v>76</v>
      </c>
      <c r="P352" s="1" t="s">
        <v>3744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3778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3926</v>
      </c>
      <c r="N353" s="1" t="n">
        <v>48</v>
      </c>
      <c r="O353" s="1" t="n">
        <v>76</v>
      </c>
      <c r="P353" s="1" t="s">
        <v>3744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3778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3926</v>
      </c>
      <c r="N354" s="1" t="n">
        <v>48</v>
      </c>
      <c r="O354" s="1" t="n">
        <v>76</v>
      </c>
      <c r="P354" s="1" t="s">
        <v>3744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3778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3927</v>
      </c>
      <c r="N355" s="1" t="n">
        <v>6</v>
      </c>
      <c r="O355" s="1" t="n">
        <v>51.6</v>
      </c>
      <c r="P355" s="1" t="s">
        <v>3744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3778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3928</v>
      </c>
      <c r="N356" s="1" t="n">
        <v>12</v>
      </c>
      <c r="O356" s="1" t="n">
        <v>128.04</v>
      </c>
      <c r="P356" s="1" t="s">
        <v>3744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3778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3929</v>
      </c>
      <c r="N357" s="1" t="n">
        <v>5</v>
      </c>
      <c r="O357" s="1" t="n">
        <v>34.3</v>
      </c>
      <c r="P357" s="1" t="s">
        <v>3744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3778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3930</v>
      </c>
      <c r="N358" s="1" t="n">
        <v>8</v>
      </c>
      <c r="O358" s="1" t="n">
        <v>109.6</v>
      </c>
      <c r="P358" s="1" t="s">
        <v>3744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3778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3931</v>
      </c>
      <c r="N359" s="1" t="n">
        <v>6</v>
      </c>
      <c r="O359" s="1" t="n">
        <v>75.36</v>
      </c>
      <c r="P359" s="1" t="s">
        <v>3744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3778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3932</v>
      </c>
      <c r="N360" s="1" t="n">
        <v>6</v>
      </c>
      <c r="O360" s="1" t="n">
        <v>75.36</v>
      </c>
      <c r="P360" s="1" t="s">
        <v>3744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3778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3933</v>
      </c>
      <c r="N361" s="1" t="n">
        <v>10</v>
      </c>
      <c r="O361" s="1" t="n">
        <v>116.4</v>
      </c>
      <c r="P361" s="1" t="s">
        <v>3744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3742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3743</v>
      </c>
      <c r="N362" s="1" t="n">
        <v>10</v>
      </c>
      <c r="O362" s="1" t="n">
        <v>25</v>
      </c>
      <c r="P362" s="1" t="s">
        <v>3744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3742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3745</v>
      </c>
      <c r="N363" s="1" t="n">
        <v>5</v>
      </c>
      <c r="O363" s="1" t="n">
        <v>35</v>
      </c>
      <c r="P363" s="1" t="s">
        <v>3744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3742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3746</v>
      </c>
      <c r="N364" s="1" t="n">
        <v>40</v>
      </c>
      <c r="O364" s="1" t="n">
        <v>80</v>
      </c>
      <c r="P364" s="1" t="s">
        <v>3744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3742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3748</v>
      </c>
      <c r="N365" s="1" t="n">
        <v>20</v>
      </c>
      <c r="O365" s="1" t="n">
        <v>260</v>
      </c>
      <c r="P365" s="1" t="s">
        <v>3744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3742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3743</v>
      </c>
      <c r="N366" s="1" t="n">
        <v>12</v>
      </c>
      <c r="O366" s="1" t="n">
        <v>30</v>
      </c>
      <c r="P366" s="1" t="s">
        <v>3744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3742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3745</v>
      </c>
      <c r="N367" s="1" t="n">
        <v>5</v>
      </c>
      <c r="O367" s="1" t="n">
        <v>35</v>
      </c>
      <c r="P367" s="1" t="s">
        <v>3744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3742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3746</v>
      </c>
      <c r="N368" s="1" t="n">
        <v>50</v>
      </c>
      <c r="O368" s="1" t="n">
        <v>100</v>
      </c>
      <c r="P368" s="1" t="s">
        <v>3744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3742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3747</v>
      </c>
      <c r="N369" s="1" t="n">
        <v>20</v>
      </c>
      <c r="O369" s="1" t="n">
        <v>120</v>
      </c>
      <c r="P369" s="1" t="s">
        <v>3744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3742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3747</v>
      </c>
      <c r="N370" s="1" t="n">
        <v>20</v>
      </c>
      <c r="O370" s="1" t="n">
        <v>120</v>
      </c>
      <c r="P370" s="1" t="s">
        <v>3744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3742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3781</v>
      </c>
      <c r="N371" s="1" t="n">
        <v>9.7</v>
      </c>
      <c r="O371" s="1" t="n">
        <v>116</v>
      </c>
      <c r="P371" s="1" t="s">
        <v>3744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3742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3782</v>
      </c>
      <c r="N372" s="1" t="n">
        <v>5</v>
      </c>
      <c r="O372" s="1" t="n">
        <v>35</v>
      </c>
      <c r="P372" s="1" t="s">
        <v>3744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3742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3783</v>
      </c>
      <c r="N373" s="1" t="n">
        <v>24</v>
      </c>
      <c r="O373" s="1" t="n">
        <v>170</v>
      </c>
      <c r="P373" s="1" t="s">
        <v>3744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3742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3934</v>
      </c>
      <c r="N374" s="1" t="n">
        <v>5</v>
      </c>
      <c r="O374" s="1" t="n">
        <v>60</v>
      </c>
      <c r="P374" s="1" t="s">
        <v>3744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3742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3786</v>
      </c>
      <c r="N375" s="1" t="n">
        <v>12.5</v>
      </c>
      <c r="O375" s="1" t="n">
        <v>50</v>
      </c>
      <c r="P375" s="1" t="s">
        <v>3744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3742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3787</v>
      </c>
      <c r="N376" s="1" t="n">
        <v>20</v>
      </c>
      <c r="O376" s="1" t="n">
        <v>55</v>
      </c>
      <c r="P376" s="1" t="s">
        <v>3744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3742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3935</v>
      </c>
      <c r="N377" s="1" t="n">
        <v>15</v>
      </c>
      <c r="O377" s="1" t="n">
        <v>120</v>
      </c>
      <c r="P377" s="1" t="s">
        <v>3744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3742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3788</v>
      </c>
      <c r="N378" s="1" t="n">
        <v>3</v>
      </c>
      <c r="O378" s="1" t="n">
        <v>66</v>
      </c>
      <c r="P378" s="1" t="s">
        <v>3744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3742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3789</v>
      </c>
      <c r="N379" s="1" t="n">
        <v>5</v>
      </c>
      <c r="O379" s="1" t="n">
        <v>20</v>
      </c>
      <c r="P379" s="1" t="s">
        <v>3744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3742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3790</v>
      </c>
      <c r="N380" s="1" t="n">
        <v>15</v>
      </c>
      <c r="O380" s="1" t="n">
        <v>270</v>
      </c>
      <c r="P380" s="1" t="s">
        <v>3744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3742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3791</v>
      </c>
      <c r="N381" s="1" t="n">
        <v>10</v>
      </c>
      <c r="O381" s="1" t="n">
        <v>130</v>
      </c>
      <c r="P381" s="1" t="s">
        <v>3744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3742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3936</v>
      </c>
      <c r="N382" s="1" t="n">
        <v>3</v>
      </c>
      <c r="O382" s="1" t="n">
        <v>39</v>
      </c>
      <c r="P382" s="1" t="s">
        <v>3744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3742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3937</v>
      </c>
      <c r="N383" s="1" t="n">
        <v>10</v>
      </c>
      <c r="O383" s="1" t="n">
        <v>90</v>
      </c>
      <c r="P383" s="1" t="s">
        <v>3744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3742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3938</v>
      </c>
      <c r="N384" s="1" t="n">
        <v>20</v>
      </c>
      <c r="O384" s="1" t="n">
        <v>240</v>
      </c>
      <c r="P384" s="1" t="s">
        <v>3744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3742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3792</v>
      </c>
      <c r="N385" s="1" t="n">
        <v>10</v>
      </c>
      <c r="O385" s="1" t="n">
        <v>60</v>
      </c>
      <c r="P385" s="1" t="s">
        <v>3744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3742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3795</v>
      </c>
      <c r="N386" s="1" t="n">
        <v>20</v>
      </c>
      <c r="O386" s="1" t="n">
        <v>120</v>
      </c>
      <c r="P386" s="1" t="s">
        <v>3744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3742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3939</v>
      </c>
      <c r="N387" s="1" t="n">
        <v>6.8</v>
      </c>
      <c r="O387" s="1" t="n">
        <v>81</v>
      </c>
      <c r="P387" s="1" t="s">
        <v>3744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3742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3940</v>
      </c>
      <c r="N388" s="1" t="n">
        <v>10</v>
      </c>
      <c r="O388" s="1" t="n">
        <v>50</v>
      </c>
      <c r="P388" s="1" t="s">
        <v>3744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3749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3743</v>
      </c>
      <c r="N389" s="1" t="n">
        <v>10</v>
      </c>
      <c r="O389" s="1" t="n">
        <v>25</v>
      </c>
      <c r="P389" s="1" t="s">
        <v>3744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3749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3745</v>
      </c>
      <c r="N390" s="1" t="n">
        <v>5</v>
      </c>
      <c r="O390" s="1" t="n">
        <v>35</v>
      </c>
      <c r="P390" s="1" t="s">
        <v>3744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3749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3746</v>
      </c>
      <c r="N391" s="1" t="n">
        <v>40</v>
      </c>
      <c r="O391" s="1" t="n">
        <v>80</v>
      </c>
      <c r="P391" s="1" t="s">
        <v>3744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3749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3748</v>
      </c>
      <c r="N392" s="1" t="n">
        <v>20</v>
      </c>
      <c r="O392" s="1" t="n">
        <v>260</v>
      </c>
      <c r="P392" s="1" t="s">
        <v>3744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3749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3743</v>
      </c>
      <c r="N393" s="1" t="n">
        <v>12</v>
      </c>
      <c r="O393" s="1" t="n">
        <v>30</v>
      </c>
      <c r="P393" s="1" t="s">
        <v>3744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3749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3745</v>
      </c>
      <c r="N394" s="1" t="n">
        <v>5</v>
      </c>
      <c r="O394" s="1" t="n">
        <v>35</v>
      </c>
      <c r="P394" s="1" t="s">
        <v>3744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3749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3746</v>
      </c>
      <c r="N395" s="1" t="n">
        <v>50</v>
      </c>
      <c r="O395" s="1" t="n">
        <v>100</v>
      </c>
      <c r="P395" s="1" t="s">
        <v>3744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3749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3747</v>
      </c>
      <c r="N396" s="1" t="n">
        <v>20</v>
      </c>
      <c r="O396" s="1" t="n">
        <v>120</v>
      </c>
      <c r="P396" s="1" t="s">
        <v>3744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3749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3747</v>
      </c>
      <c r="N397" s="1" t="n">
        <v>20</v>
      </c>
      <c r="O397" s="1" t="n">
        <v>120</v>
      </c>
      <c r="P397" s="1" t="s">
        <v>3744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3749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3781</v>
      </c>
      <c r="N398" s="1" t="n">
        <v>9.7</v>
      </c>
      <c r="O398" s="1" t="n">
        <v>116</v>
      </c>
      <c r="P398" s="1" t="s">
        <v>3744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3749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3782</v>
      </c>
      <c r="N399" s="1" t="n">
        <v>5</v>
      </c>
      <c r="O399" s="1" t="n">
        <v>35</v>
      </c>
      <c r="P399" s="1" t="s">
        <v>3744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3749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3783</v>
      </c>
      <c r="N400" s="1" t="n">
        <v>24</v>
      </c>
      <c r="O400" s="1" t="n">
        <v>170</v>
      </c>
      <c r="P400" s="1" t="s">
        <v>3744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3749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3934</v>
      </c>
      <c r="N401" s="1" t="n">
        <v>5</v>
      </c>
      <c r="O401" s="1" t="n">
        <v>60</v>
      </c>
      <c r="P401" s="1" t="s">
        <v>3744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3749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3786</v>
      </c>
      <c r="N402" s="1" t="n">
        <v>12.5</v>
      </c>
      <c r="O402" s="1" t="n">
        <v>50</v>
      </c>
      <c r="P402" s="1" t="s">
        <v>3744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3749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3787</v>
      </c>
      <c r="N403" s="1" t="n">
        <v>20</v>
      </c>
      <c r="O403" s="1" t="n">
        <v>55</v>
      </c>
      <c r="P403" s="1" t="s">
        <v>3744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3749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3935</v>
      </c>
      <c r="N404" s="1" t="n">
        <v>15</v>
      </c>
      <c r="O404" s="1" t="n">
        <v>120</v>
      </c>
      <c r="P404" s="1" t="s">
        <v>3744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3749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3788</v>
      </c>
      <c r="N405" s="1" t="n">
        <v>3</v>
      </c>
      <c r="O405" s="1" t="n">
        <v>66</v>
      </c>
      <c r="P405" s="1" t="s">
        <v>3744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3749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3789</v>
      </c>
      <c r="N406" s="1" t="n">
        <v>5</v>
      </c>
      <c r="O406" s="1" t="n">
        <v>20</v>
      </c>
      <c r="P406" s="1" t="s">
        <v>3744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3749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3790</v>
      </c>
      <c r="N407" s="1" t="n">
        <v>15</v>
      </c>
      <c r="O407" s="1" t="n">
        <v>270</v>
      </c>
      <c r="P407" s="1" t="s">
        <v>3744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3749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3791</v>
      </c>
      <c r="N408" s="1" t="n">
        <v>10</v>
      </c>
      <c r="O408" s="1" t="n">
        <v>130</v>
      </c>
      <c r="P408" s="1" t="s">
        <v>3744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3749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3936</v>
      </c>
      <c r="N409" s="1" t="n">
        <v>3</v>
      </c>
      <c r="O409" s="1" t="n">
        <v>39</v>
      </c>
      <c r="P409" s="1" t="s">
        <v>3744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3749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3937</v>
      </c>
      <c r="N410" s="1" t="n">
        <v>10</v>
      </c>
      <c r="O410" s="1" t="n">
        <v>90</v>
      </c>
      <c r="P410" s="1" t="s">
        <v>3744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3749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3938</v>
      </c>
      <c r="N411" s="1" t="n">
        <v>20</v>
      </c>
      <c r="O411" s="1" t="n">
        <v>240</v>
      </c>
      <c r="P411" s="1" t="s">
        <v>3744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3749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3792</v>
      </c>
      <c r="N412" s="1" t="n">
        <v>10</v>
      </c>
      <c r="O412" s="1" t="n">
        <v>60</v>
      </c>
      <c r="P412" s="1" t="s">
        <v>3744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3749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3795</v>
      </c>
      <c r="N413" s="1" t="n">
        <v>20</v>
      </c>
      <c r="O413" s="1" t="n">
        <v>120</v>
      </c>
      <c r="P413" s="1" t="s">
        <v>3744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3749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3939</v>
      </c>
      <c r="N414" s="1" t="n">
        <v>6.8</v>
      </c>
      <c r="O414" s="1" t="n">
        <v>81</v>
      </c>
      <c r="P414" s="1" t="s">
        <v>3744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3749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3940</v>
      </c>
      <c r="N415" s="1" t="n">
        <v>10</v>
      </c>
      <c r="O415" s="1" t="n">
        <v>50</v>
      </c>
      <c r="P415" s="1" t="s">
        <v>3744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3750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3941</v>
      </c>
      <c r="N416" s="1" t="n">
        <v>260</v>
      </c>
      <c r="O416" s="1" t="n">
        <v>2267.72</v>
      </c>
      <c r="P416" s="1" t="s">
        <v>3744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3750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3942</v>
      </c>
      <c r="N417" s="1" t="n">
        <v>12</v>
      </c>
      <c r="O417" s="1" t="n">
        <v>65.88</v>
      </c>
      <c r="P417" s="1" t="s">
        <v>3744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3750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3943</v>
      </c>
      <c r="N418" s="1" t="n">
        <v>27</v>
      </c>
      <c r="O418" s="1" t="n">
        <v>65.07</v>
      </c>
      <c r="P418" s="1" t="s">
        <v>3744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3750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3944</v>
      </c>
      <c r="N419" s="1" t="n">
        <v>27</v>
      </c>
      <c r="O419" s="1" t="n">
        <v>65.07</v>
      </c>
      <c r="P419" s="1" t="s">
        <v>3744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3750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3821</v>
      </c>
      <c r="N420" s="1" t="n">
        <v>67.6</v>
      </c>
      <c r="O420" s="1" t="n">
        <v>2129.4</v>
      </c>
      <c r="P420" s="1" t="s">
        <v>3744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3750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3823</v>
      </c>
      <c r="N421" s="1" t="n">
        <v>48.4</v>
      </c>
      <c r="O421" s="1" t="n">
        <v>1040.6</v>
      </c>
      <c r="P421" s="1" t="s">
        <v>3744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3750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3824</v>
      </c>
      <c r="N422" s="1" t="n">
        <v>42.8</v>
      </c>
      <c r="O422" s="1" t="n">
        <v>1348.2</v>
      </c>
      <c r="P422" s="1" t="s">
        <v>3744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3750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3824</v>
      </c>
      <c r="N423" s="1" t="n">
        <v>91.2</v>
      </c>
      <c r="O423" s="1" t="n">
        <v>2872.8</v>
      </c>
      <c r="P423" s="1" t="s">
        <v>3744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3750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3945</v>
      </c>
      <c r="N424" s="1" t="n">
        <v>3</v>
      </c>
      <c r="O424" s="1" t="n">
        <v>11.34</v>
      </c>
      <c r="P424" s="1" t="s">
        <v>3744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3750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3946</v>
      </c>
      <c r="N425" s="1" t="n">
        <v>5</v>
      </c>
      <c r="O425" s="1" t="n">
        <v>22.7</v>
      </c>
      <c r="P425" s="1" t="s">
        <v>3744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3750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3947</v>
      </c>
      <c r="N426" s="1" t="n">
        <v>3</v>
      </c>
      <c r="O426" s="1" t="n">
        <v>27.75</v>
      </c>
      <c r="P426" s="1" t="s">
        <v>3744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3750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3948</v>
      </c>
      <c r="N427" s="1" t="n">
        <v>2</v>
      </c>
      <c r="O427" s="1" t="n">
        <v>24.58</v>
      </c>
      <c r="P427" s="1" t="s">
        <v>3744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3750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3949</v>
      </c>
      <c r="N428" s="1" t="n">
        <v>2</v>
      </c>
      <c r="O428" s="1" t="n">
        <v>24.58</v>
      </c>
      <c r="P428" s="1" t="s">
        <v>3744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3750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3950</v>
      </c>
      <c r="N429" s="1" t="n">
        <v>6</v>
      </c>
      <c r="O429" s="1" t="n">
        <v>53.1</v>
      </c>
      <c r="P429" s="1" t="s">
        <v>3744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3750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3951</v>
      </c>
      <c r="N430" s="1" t="n">
        <v>1</v>
      </c>
      <c r="O430" s="1" t="n">
        <v>13.98</v>
      </c>
      <c r="P430" s="1" t="s">
        <v>3744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3750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3952</v>
      </c>
      <c r="N431" s="1" t="n">
        <v>6</v>
      </c>
      <c r="O431" s="1" t="n">
        <v>49.14</v>
      </c>
      <c r="P431" s="1" t="s">
        <v>3744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3750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3953</v>
      </c>
      <c r="N432" s="1" t="n">
        <v>6</v>
      </c>
      <c r="O432" s="1" t="n">
        <v>59.88</v>
      </c>
      <c r="P432" s="1" t="s">
        <v>3744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3750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3954</v>
      </c>
      <c r="N433" s="1" t="n">
        <v>135</v>
      </c>
      <c r="O433" s="1" t="n">
        <v>371.25</v>
      </c>
      <c r="P433" s="1" t="s">
        <v>3744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3750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3955</v>
      </c>
      <c r="N434" s="1" t="n">
        <v>20</v>
      </c>
      <c r="O434" s="1" t="n">
        <v>44</v>
      </c>
      <c r="P434" s="1" t="s">
        <v>3744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3750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3956</v>
      </c>
      <c r="N435" s="1" t="n">
        <v>28</v>
      </c>
      <c r="O435" s="1" t="n">
        <v>139.44</v>
      </c>
      <c r="P435" s="1" t="s">
        <v>3744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3750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3957</v>
      </c>
      <c r="N436" s="1" t="n">
        <v>28</v>
      </c>
      <c r="O436" s="1" t="n">
        <v>139.44</v>
      </c>
      <c r="P436" s="1" t="s">
        <v>3744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3750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3958</v>
      </c>
      <c r="N437" s="1" t="n">
        <v>30</v>
      </c>
      <c r="O437" s="1" t="n">
        <v>66</v>
      </c>
      <c r="P437" s="1" t="s">
        <v>3744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3750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3959</v>
      </c>
      <c r="N438" s="1" t="n">
        <v>20</v>
      </c>
      <c r="O438" s="1" t="n">
        <v>64.6</v>
      </c>
      <c r="P438" s="1" t="s">
        <v>3744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3750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3960</v>
      </c>
      <c r="N439" s="1" t="n">
        <v>8</v>
      </c>
      <c r="O439" s="1" t="n">
        <v>103.68</v>
      </c>
      <c r="P439" s="1" t="s">
        <v>3744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3750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3961</v>
      </c>
      <c r="N440" s="1" t="n">
        <v>8</v>
      </c>
      <c r="O440" s="1" t="n">
        <v>20.56</v>
      </c>
      <c r="P440" s="1" t="s">
        <v>3744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3750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3962</v>
      </c>
      <c r="N441" s="1" t="n">
        <v>12</v>
      </c>
      <c r="O441" s="1" t="n">
        <v>146.4</v>
      </c>
      <c r="P441" s="1" t="s">
        <v>3744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3750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3963</v>
      </c>
      <c r="N442" s="1" t="n">
        <v>5</v>
      </c>
      <c r="O442" s="1" t="n">
        <v>38.1</v>
      </c>
      <c r="P442" s="1" t="s">
        <v>3744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3750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3964</v>
      </c>
      <c r="N443" s="1" t="n">
        <v>10</v>
      </c>
      <c r="O443" s="1" t="n">
        <v>62.1</v>
      </c>
      <c r="P443" s="1" t="s">
        <v>3744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3750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3965</v>
      </c>
      <c r="N444" s="1" t="n">
        <v>16</v>
      </c>
      <c r="O444" s="1" t="n">
        <v>99.36</v>
      </c>
      <c r="P444" s="1" t="s">
        <v>3744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3750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3966</v>
      </c>
      <c r="N445" s="1" t="n">
        <v>32</v>
      </c>
      <c r="O445" s="1" t="n">
        <v>117.12</v>
      </c>
      <c r="P445" s="1" t="s">
        <v>3744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3750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3967</v>
      </c>
      <c r="N446" s="1" t="n">
        <v>10</v>
      </c>
      <c r="O446" s="1" t="n">
        <v>17.5</v>
      </c>
      <c r="P446" s="1" t="s">
        <v>3744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3750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3968</v>
      </c>
      <c r="N447" s="1" t="n">
        <v>6</v>
      </c>
      <c r="O447" s="1" t="n">
        <v>23.64</v>
      </c>
      <c r="P447" s="1" t="s">
        <v>3744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3750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3969</v>
      </c>
      <c r="N448" s="1" t="n">
        <v>6</v>
      </c>
      <c r="O448" s="1" t="n">
        <v>76.8</v>
      </c>
      <c r="P448" s="1" t="s">
        <v>3744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3750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3970</v>
      </c>
      <c r="N449" s="1" t="n">
        <v>36</v>
      </c>
      <c r="O449" s="1" t="n">
        <v>141.84</v>
      </c>
      <c r="P449" s="1" t="s">
        <v>3744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3750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3971</v>
      </c>
      <c r="N450" s="1" t="n">
        <v>28</v>
      </c>
      <c r="O450" s="1" t="n">
        <v>82.04</v>
      </c>
      <c r="P450" s="1" t="s">
        <v>3744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3750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3960</v>
      </c>
      <c r="N451" s="1" t="n">
        <v>10</v>
      </c>
      <c r="O451" s="1" t="n">
        <v>83.8</v>
      </c>
      <c r="P451" s="1" t="s">
        <v>3744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3750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3972</v>
      </c>
      <c r="N452" s="1" t="n">
        <v>16</v>
      </c>
      <c r="O452" s="1" t="n">
        <v>99.36</v>
      </c>
      <c r="P452" s="1" t="s">
        <v>3744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3750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3973</v>
      </c>
      <c r="N453" s="1" t="n">
        <v>20</v>
      </c>
      <c r="O453" s="1" t="n">
        <v>64.6</v>
      </c>
      <c r="P453" s="1" t="s">
        <v>3744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3750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3974</v>
      </c>
      <c r="N454" s="1" t="n">
        <v>20</v>
      </c>
      <c r="O454" s="1" t="n">
        <v>64.6</v>
      </c>
      <c r="P454" s="1" t="s">
        <v>3744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3750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3975</v>
      </c>
      <c r="N455" s="1" t="n">
        <v>10</v>
      </c>
      <c r="O455" s="1" t="n">
        <v>70.1</v>
      </c>
      <c r="P455" s="1" t="s">
        <v>3744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3897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3912</v>
      </c>
      <c r="N456" s="1" t="n">
        <v>4.668</v>
      </c>
      <c r="O456" s="1" t="n">
        <v>107.55</v>
      </c>
      <c r="P456" s="1" t="s">
        <v>3744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3897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3898</v>
      </c>
      <c r="N457" s="1" t="n">
        <v>7.384</v>
      </c>
      <c r="O457" s="1" t="n">
        <v>222.95</v>
      </c>
      <c r="P457" s="1" t="s">
        <v>3744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3897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3900</v>
      </c>
      <c r="N458" s="1" t="n">
        <v>5.974</v>
      </c>
      <c r="O458" s="1" t="n">
        <v>223.11</v>
      </c>
      <c r="P458" s="1" t="s">
        <v>3744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3897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3901</v>
      </c>
      <c r="N459" s="1" t="n">
        <v>11.208</v>
      </c>
      <c r="O459" s="1" t="n">
        <v>418.58</v>
      </c>
      <c r="P459" s="1" t="s">
        <v>3744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3897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3902</v>
      </c>
      <c r="N460" s="1" t="n">
        <v>9.974</v>
      </c>
      <c r="O460" s="1" t="n">
        <v>404.2</v>
      </c>
      <c r="P460" s="1" t="s">
        <v>3744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3897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3903</v>
      </c>
      <c r="N461" s="1" t="n">
        <v>16.23</v>
      </c>
      <c r="O461" s="1" t="n">
        <v>709.32</v>
      </c>
      <c r="P461" s="1" t="s">
        <v>3744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3897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3904</v>
      </c>
      <c r="N462" s="1" t="n">
        <v>10.508</v>
      </c>
      <c r="O462" s="1" t="n">
        <v>467.6</v>
      </c>
      <c r="P462" s="1" t="s">
        <v>3744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3897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3905</v>
      </c>
      <c r="N463" s="1" t="n">
        <v>2.428</v>
      </c>
      <c r="O463" s="1" t="n">
        <v>98.4</v>
      </c>
      <c r="P463" s="1" t="s">
        <v>3744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3897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3907</v>
      </c>
      <c r="N464" s="1" t="n">
        <v>3.462</v>
      </c>
      <c r="O464" s="1" t="n">
        <v>178.82</v>
      </c>
      <c r="P464" s="1" t="s">
        <v>3744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3897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3909</v>
      </c>
      <c r="N465" s="1" t="n">
        <v>3.69</v>
      </c>
      <c r="O465" s="1" t="n">
        <v>5.84</v>
      </c>
      <c r="P465" s="1" t="s">
        <v>3744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3897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3910</v>
      </c>
      <c r="N466" s="1" t="n">
        <v>15.34</v>
      </c>
      <c r="O466" s="1" t="n">
        <v>36.45</v>
      </c>
      <c r="P466" s="1" t="s">
        <v>3744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3897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3911</v>
      </c>
      <c r="N467" s="1" t="n">
        <v>0.334</v>
      </c>
      <c r="O467" s="1" t="n">
        <v>0</v>
      </c>
      <c r="P467" s="1" t="s">
        <v>3744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3897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3912</v>
      </c>
      <c r="N468" s="1" t="n">
        <v>3.541</v>
      </c>
      <c r="O468" s="1" t="n">
        <v>75.98</v>
      </c>
      <c r="P468" s="1" t="s">
        <v>3744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3897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3912</v>
      </c>
      <c r="N469" s="1" t="n">
        <v>2.754</v>
      </c>
      <c r="O469" s="1" t="n">
        <v>66.96</v>
      </c>
      <c r="P469" s="1" t="s">
        <v>3744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3897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3913</v>
      </c>
      <c r="N470" s="1" t="n">
        <v>8.894</v>
      </c>
      <c r="O470" s="1" t="n">
        <v>204.01</v>
      </c>
      <c r="P470" s="1" t="s">
        <v>3744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3897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3914</v>
      </c>
      <c r="N471" s="1" t="n">
        <v>13.804</v>
      </c>
      <c r="O471" s="1" t="n">
        <v>326.84</v>
      </c>
      <c r="P471" s="1" t="s">
        <v>3744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3897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3915</v>
      </c>
      <c r="N472" s="1" t="n">
        <v>13.278</v>
      </c>
      <c r="O472" s="1" t="n">
        <v>343.87</v>
      </c>
      <c r="P472" s="1" t="s">
        <v>3744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3897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3898</v>
      </c>
      <c r="N473" s="1" t="n">
        <v>4.924</v>
      </c>
      <c r="O473" s="1" t="n">
        <v>156.89</v>
      </c>
      <c r="P473" s="1" t="s">
        <v>3744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3897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3916</v>
      </c>
      <c r="N474" s="1" t="n">
        <v>3.186</v>
      </c>
      <c r="O474" s="1" t="n">
        <v>80.15</v>
      </c>
      <c r="P474" s="1" t="s">
        <v>3744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3897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3899</v>
      </c>
      <c r="N475" s="1" t="n">
        <v>11.345</v>
      </c>
      <c r="O475" s="1" t="n">
        <v>390.01</v>
      </c>
      <c r="P475" s="1" t="s">
        <v>3744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3897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3900</v>
      </c>
      <c r="N476" s="1" t="n">
        <v>2.404</v>
      </c>
      <c r="O476" s="1" t="n">
        <v>94.74</v>
      </c>
      <c r="P476" s="1" t="s">
        <v>3744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3897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3901</v>
      </c>
      <c r="N477" s="1" t="n">
        <v>5.438</v>
      </c>
      <c r="O477" s="1" t="n">
        <v>214.31</v>
      </c>
      <c r="P477" s="1" t="s">
        <v>3744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3897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3902</v>
      </c>
      <c r="N478" s="1" t="n">
        <v>4.972</v>
      </c>
      <c r="O478" s="1" t="n">
        <v>212.62</v>
      </c>
      <c r="P478" s="1" t="s">
        <v>3744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3897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3903</v>
      </c>
      <c r="N479" s="1" t="n">
        <v>9.21</v>
      </c>
      <c r="O479" s="1" t="n">
        <v>424.76</v>
      </c>
      <c r="P479" s="1" t="s">
        <v>3744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3897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3904</v>
      </c>
      <c r="N480" s="1" t="n">
        <v>4.05</v>
      </c>
      <c r="O480" s="1" t="n">
        <v>190.18</v>
      </c>
      <c r="P480" s="1" t="s">
        <v>3744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3897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3905</v>
      </c>
      <c r="N481" s="1" t="n">
        <v>1.924</v>
      </c>
      <c r="O481" s="1" t="n">
        <v>82.28</v>
      </c>
      <c r="P481" s="1" t="s">
        <v>3744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3897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3906</v>
      </c>
      <c r="N482" s="1" t="n">
        <v>1.968</v>
      </c>
      <c r="O482" s="1" t="n">
        <v>95.71</v>
      </c>
      <c r="P482" s="1" t="s">
        <v>3744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3897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3907</v>
      </c>
      <c r="N483" s="1" t="n">
        <v>1.568</v>
      </c>
      <c r="O483" s="1" t="n">
        <v>85.47</v>
      </c>
      <c r="P483" s="1" t="s">
        <v>3744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3897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3917</v>
      </c>
      <c r="N484" s="1" t="n">
        <v>2.38</v>
      </c>
      <c r="O484" s="1" t="n">
        <v>81.82</v>
      </c>
      <c r="P484" s="1" t="s">
        <v>3744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3897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3909</v>
      </c>
      <c r="N485" s="1" t="n">
        <v>2.766</v>
      </c>
      <c r="O485" s="1" t="n">
        <v>4.62</v>
      </c>
      <c r="P485" s="1" t="s">
        <v>3744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3897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3909</v>
      </c>
      <c r="N486" s="1" t="n">
        <v>2.509</v>
      </c>
      <c r="O486" s="1" t="n">
        <v>3.7</v>
      </c>
      <c r="P486" s="1" t="s">
        <v>3744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3897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3910</v>
      </c>
      <c r="N487" s="1" t="n">
        <v>11.58</v>
      </c>
      <c r="O487" s="1" t="n">
        <v>29.04</v>
      </c>
      <c r="P487" s="1" t="s">
        <v>3744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3897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3910</v>
      </c>
      <c r="N488" s="1" t="n">
        <v>2.733</v>
      </c>
      <c r="O488" s="1" t="n">
        <v>6.05</v>
      </c>
      <c r="P488" s="1" t="s">
        <v>3744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3897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3911</v>
      </c>
      <c r="N489" s="1" t="n">
        <v>0.455</v>
      </c>
      <c r="O489" s="1" t="n">
        <v>0</v>
      </c>
      <c r="P489" s="1" t="s">
        <v>3744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3897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3911</v>
      </c>
      <c r="N490" s="1" t="n">
        <v>0.317</v>
      </c>
      <c r="O490" s="1" t="n">
        <v>0</v>
      </c>
      <c r="P490" s="1" t="s">
        <v>3744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3897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3898</v>
      </c>
      <c r="N491" s="1" t="n">
        <v>4.624</v>
      </c>
      <c r="O491" s="1" t="n">
        <v>147.44</v>
      </c>
      <c r="P491" s="1" t="s">
        <v>3744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3897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3900</v>
      </c>
      <c r="N492" s="1" t="n">
        <v>2.506</v>
      </c>
      <c r="O492" s="1" t="n">
        <v>98.84</v>
      </c>
      <c r="P492" s="1" t="s">
        <v>3744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3897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3901</v>
      </c>
      <c r="N493" s="1" t="n">
        <v>4.964</v>
      </c>
      <c r="O493" s="1" t="n">
        <v>195.78</v>
      </c>
      <c r="P493" s="1" t="s">
        <v>3744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3897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3902</v>
      </c>
      <c r="N494" s="1" t="n">
        <v>4.284</v>
      </c>
      <c r="O494" s="1" t="n">
        <v>183.35</v>
      </c>
      <c r="P494" s="1" t="s">
        <v>3744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3897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3903</v>
      </c>
      <c r="N495" s="1" t="n">
        <v>8.5</v>
      </c>
      <c r="O495" s="1" t="n">
        <v>392.32</v>
      </c>
      <c r="P495" s="1" t="s">
        <v>3744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3897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3904</v>
      </c>
      <c r="N496" s="1" t="n">
        <v>3.436</v>
      </c>
      <c r="O496" s="1" t="n">
        <v>161.47</v>
      </c>
      <c r="P496" s="1" t="s">
        <v>3744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3897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3905</v>
      </c>
      <c r="N497" s="1" t="n">
        <v>1.316</v>
      </c>
      <c r="O497" s="1" t="n">
        <v>56.32</v>
      </c>
      <c r="P497" s="1" t="s">
        <v>3744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3897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3907</v>
      </c>
      <c r="N498" s="1" t="n">
        <v>1.582</v>
      </c>
      <c r="O498" s="1" t="n">
        <v>86.3</v>
      </c>
      <c r="P498" s="1" t="s">
        <v>3744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3897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3909</v>
      </c>
      <c r="N499" s="1" t="n">
        <v>2.322</v>
      </c>
      <c r="O499" s="1" t="n">
        <v>3.88</v>
      </c>
      <c r="P499" s="1" t="s">
        <v>3744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3897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3910</v>
      </c>
      <c r="N500" s="1" t="n">
        <v>8.965</v>
      </c>
      <c r="O500" s="1" t="n">
        <v>22.5</v>
      </c>
      <c r="P500" s="1" t="s">
        <v>3744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3897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3911</v>
      </c>
      <c r="N501" s="1" t="n">
        <v>0.301</v>
      </c>
      <c r="O501" s="1" t="n">
        <v>0</v>
      </c>
      <c r="P501" s="1" t="s">
        <v>3744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3976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3977</v>
      </c>
      <c r="N502" s="1" t="n">
        <v>5</v>
      </c>
      <c r="O502" s="1" t="n">
        <v>333</v>
      </c>
      <c r="P502" s="1" t="s">
        <v>3744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3918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3912</v>
      </c>
      <c r="N503" s="1" t="n">
        <v>4.668</v>
      </c>
      <c r="O503" s="1" t="n">
        <v>107.55</v>
      </c>
      <c r="P503" s="1" t="s">
        <v>3744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3918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3898</v>
      </c>
      <c r="N504" s="1" t="n">
        <v>7.384</v>
      </c>
      <c r="O504" s="1" t="n">
        <v>222.95</v>
      </c>
      <c r="P504" s="1" t="s">
        <v>3744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3918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3900</v>
      </c>
      <c r="N505" s="1" t="n">
        <v>5.974</v>
      </c>
      <c r="O505" s="1" t="n">
        <v>223.11</v>
      </c>
      <c r="P505" s="1" t="s">
        <v>3744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3918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3901</v>
      </c>
      <c r="N506" s="1" t="n">
        <v>11.208</v>
      </c>
      <c r="O506" s="1" t="n">
        <v>418.58</v>
      </c>
      <c r="P506" s="1" t="s">
        <v>3744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3918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3902</v>
      </c>
      <c r="N507" s="1" t="n">
        <v>9.974</v>
      </c>
      <c r="O507" s="1" t="n">
        <v>404.2</v>
      </c>
      <c r="P507" s="1" t="s">
        <v>3744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3918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3903</v>
      </c>
      <c r="N508" s="1" t="n">
        <v>16.23</v>
      </c>
      <c r="O508" s="1" t="n">
        <v>709.32</v>
      </c>
      <c r="P508" s="1" t="s">
        <v>3744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3918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3904</v>
      </c>
      <c r="N509" s="1" t="n">
        <v>10.508</v>
      </c>
      <c r="O509" s="1" t="n">
        <v>467.6</v>
      </c>
      <c r="P509" s="1" t="s">
        <v>3744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3918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3905</v>
      </c>
      <c r="N510" s="1" t="n">
        <v>2.428</v>
      </c>
      <c r="O510" s="1" t="n">
        <v>98.4</v>
      </c>
      <c r="P510" s="1" t="s">
        <v>3744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3918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3907</v>
      </c>
      <c r="N511" s="1" t="n">
        <v>3.462</v>
      </c>
      <c r="O511" s="1" t="n">
        <v>178.82</v>
      </c>
      <c r="P511" s="1" t="s">
        <v>3744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3918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3909</v>
      </c>
      <c r="N512" s="1" t="n">
        <v>3.69</v>
      </c>
      <c r="O512" s="1" t="n">
        <v>5.84</v>
      </c>
      <c r="P512" s="1" t="s">
        <v>3744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3918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3910</v>
      </c>
      <c r="N513" s="1" t="n">
        <v>15.34</v>
      </c>
      <c r="O513" s="1" t="n">
        <v>36.45</v>
      </c>
      <c r="P513" s="1" t="s">
        <v>3744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3918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3911</v>
      </c>
      <c r="N514" s="1" t="n">
        <v>0.334</v>
      </c>
      <c r="O514" s="1" t="n">
        <v>0</v>
      </c>
      <c r="P514" s="1" t="s">
        <v>3744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3918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3912</v>
      </c>
      <c r="N515" s="1" t="n">
        <v>3.541</v>
      </c>
      <c r="O515" s="1" t="n">
        <v>75.98</v>
      </c>
      <c r="P515" s="1" t="s">
        <v>3744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3918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3913</v>
      </c>
      <c r="N516" s="1" t="n">
        <v>8.894</v>
      </c>
      <c r="O516" s="1" t="n">
        <v>204.01</v>
      </c>
      <c r="P516" s="1" t="s">
        <v>3744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3918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3914</v>
      </c>
      <c r="N517" s="1" t="n">
        <v>13.804</v>
      </c>
      <c r="O517" s="1" t="n">
        <v>326.84</v>
      </c>
      <c r="P517" s="1" t="s">
        <v>3744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3918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3915</v>
      </c>
      <c r="N518" s="1" t="n">
        <v>13.278</v>
      </c>
      <c r="O518" s="1" t="n">
        <v>343.87</v>
      </c>
      <c r="P518" s="1" t="s">
        <v>3744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3918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3916</v>
      </c>
      <c r="N519" s="1" t="n">
        <v>3.186</v>
      </c>
      <c r="O519" s="1" t="n">
        <v>80.15</v>
      </c>
      <c r="P519" s="1" t="s">
        <v>3744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3918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3909</v>
      </c>
      <c r="N520" s="1" t="n">
        <v>2.509</v>
      </c>
      <c r="O520" s="1" t="n">
        <v>3.7</v>
      </c>
      <c r="P520" s="1" t="s">
        <v>3744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3918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3910</v>
      </c>
      <c r="N521" s="1" t="n">
        <v>2.733</v>
      </c>
      <c r="O521" s="1" t="n">
        <v>6.05</v>
      </c>
      <c r="P521" s="1" t="s">
        <v>3744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3918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3911</v>
      </c>
      <c r="N522" s="1" t="n">
        <v>0.455</v>
      </c>
      <c r="O522" s="1" t="n">
        <v>0</v>
      </c>
      <c r="P522" s="1" t="s">
        <v>3744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3918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3912</v>
      </c>
      <c r="N523" s="1" t="n">
        <v>2.754</v>
      </c>
      <c r="O523" s="1" t="n">
        <v>66.96</v>
      </c>
      <c r="P523" s="1" t="s">
        <v>3744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3918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3898</v>
      </c>
      <c r="N524" s="1" t="n">
        <v>4.924</v>
      </c>
      <c r="O524" s="1" t="n">
        <v>156.89</v>
      </c>
      <c r="P524" s="1" t="s">
        <v>3744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3918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3899</v>
      </c>
      <c r="N525" s="1" t="n">
        <v>11.345</v>
      </c>
      <c r="O525" s="1" t="n">
        <v>390.01</v>
      </c>
      <c r="P525" s="1" t="s">
        <v>3744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3918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3900</v>
      </c>
      <c r="N526" s="1" t="n">
        <v>2.404</v>
      </c>
      <c r="O526" s="1" t="n">
        <v>94.74</v>
      </c>
      <c r="P526" s="1" t="s">
        <v>3744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3918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3901</v>
      </c>
      <c r="N527" s="1" t="n">
        <v>5.438</v>
      </c>
      <c r="O527" s="1" t="n">
        <v>214.31</v>
      </c>
      <c r="P527" s="1" t="s">
        <v>3744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3918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3902</v>
      </c>
      <c r="N528" s="1" t="n">
        <v>4.972</v>
      </c>
      <c r="O528" s="1" t="n">
        <v>212.62</v>
      </c>
      <c r="P528" s="1" t="s">
        <v>3744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3918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3903</v>
      </c>
      <c r="N529" s="1" t="n">
        <v>9.21</v>
      </c>
      <c r="O529" s="1" t="n">
        <v>424.76</v>
      </c>
      <c r="P529" s="1" t="s">
        <v>3744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3918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3904</v>
      </c>
      <c r="N530" s="1" t="n">
        <v>4.05</v>
      </c>
      <c r="O530" s="1" t="n">
        <v>190.18</v>
      </c>
      <c r="P530" s="1" t="s">
        <v>3744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3918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3905</v>
      </c>
      <c r="N531" s="1" t="n">
        <v>1.924</v>
      </c>
      <c r="O531" s="1" t="n">
        <v>82.28</v>
      </c>
      <c r="P531" s="1" t="s">
        <v>3744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3918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3906</v>
      </c>
      <c r="N532" s="1" t="n">
        <v>1.968</v>
      </c>
      <c r="O532" s="1" t="n">
        <v>95.71</v>
      </c>
      <c r="P532" s="1" t="s">
        <v>3744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3918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3907</v>
      </c>
      <c r="N533" s="1" t="n">
        <v>1.568</v>
      </c>
      <c r="O533" s="1" t="n">
        <v>85.47</v>
      </c>
      <c r="P533" s="1" t="s">
        <v>3744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3918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3917</v>
      </c>
      <c r="N534" s="1" t="n">
        <v>2.38</v>
      </c>
      <c r="O534" s="1" t="n">
        <v>81.82</v>
      </c>
      <c r="P534" s="1" t="s">
        <v>3744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3918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3909</v>
      </c>
      <c r="N535" s="1" t="n">
        <v>2.766</v>
      </c>
      <c r="O535" s="1" t="n">
        <v>4.62</v>
      </c>
      <c r="P535" s="1" t="s">
        <v>3744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3918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3910</v>
      </c>
      <c r="N536" s="1" t="n">
        <v>11.58</v>
      </c>
      <c r="O536" s="1" t="n">
        <v>29.04</v>
      </c>
      <c r="P536" s="1" t="s">
        <v>3744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3918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3911</v>
      </c>
      <c r="N537" s="1" t="n">
        <v>0.317</v>
      </c>
      <c r="O537" s="1" t="n">
        <v>0</v>
      </c>
      <c r="P537" s="1" t="s">
        <v>3744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3918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3898</v>
      </c>
      <c r="N538" s="1" t="n">
        <v>4.624</v>
      </c>
      <c r="O538" s="1" t="n">
        <v>147.44</v>
      </c>
      <c r="P538" s="1" t="s">
        <v>3744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3918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3900</v>
      </c>
      <c r="N539" s="1" t="n">
        <v>2.506</v>
      </c>
      <c r="O539" s="1" t="n">
        <v>98.84</v>
      </c>
      <c r="P539" s="1" t="s">
        <v>3744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3918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3901</v>
      </c>
      <c r="N540" s="1" t="n">
        <v>4.964</v>
      </c>
      <c r="O540" s="1" t="n">
        <v>195.78</v>
      </c>
      <c r="P540" s="1" t="s">
        <v>3744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3918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3902</v>
      </c>
      <c r="N541" s="1" t="n">
        <v>4.284</v>
      </c>
      <c r="O541" s="1" t="n">
        <v>183.35</v>
      </c>
      <c r="P541" s="1" t="s">
        <v>3744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3918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3903</v>
      </c>
      <c r="N542" s="1" t="n">
        <v>8.5</v>
      </c>
      <c r="O542" s="1" t="n">
        <v>392.32</v>
      </c>
      <c r="P542" s="1" t="s">
        <v>3744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3918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3904</v>
      </c>
      <c r="N543" s="1" t="n">
        <v>3.436</v>
      </c>
      <c r="O543" s="1" t="n">
        <v>161.47</v>
      </c>
      <c r="P543" s="1" t="s">
        <v>3744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3918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3905</v>
      </c>
      <c r="N544" s="1" t="n">
        <v>1.316</v>
      </c>
      <c r="O544" s="1" t="n">
        <v>56.32</v>
      </c>
      <c r="P544" s="1" t="s">
        <v>3744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3918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3907</v>
      </c>
      <c r="N545" s="1" t="n">
        <v>1.582</v>
      </c>
      <c r="O545" s="1" t="n">
        <v>86.3</v>
      </c>
      <c r="P545" s="1" t="s">
        <v>3744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3918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3909</v>
      </c>
      <c r="N546" s="1" t="n">
        <v>2.322</v>
      </c>
      <c r="O546" s="1" t="n">
        <v>3.88</v>
      </c>
      <c r="P546" s="1" t="s">
        <v>3744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3918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3910</v>
      </c>
      <c r="N547" s="1" t="n">
        <v>8.965</v>
      </c>
      <c r="O547" s="1" t="n">
        <v>22.5</v>
      </c>
      <c r="P547" s="1" t="s">
        <v>3744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3918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3911</v>
      </c>
      <c r="N548" s="1" t="n">
        <v>0.301</v>
      </c>
      <c r="O548" s="1" t="n">
        <v>0</v>
      </c>
      <c r="P548" s="1" t="s">
        <v>3744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3978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3979</v>
      </c>
      <c r="N549" s="1" t="n">
        <v>3</v>
      </c>
      <c r="O549" s="1" t="n">
        <v>32.97</v>
      </c>
      <c r="P549" s="1" t="s">
        <v>3980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3778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3779</v>
      </c>
      <c r="N550" s="1" t="n">
        <v>180</v>
      </c>
      <c r="O550" s="1" t="n">
        <v>270</v>
      </c>
      <c r="P550" s="1" t="s">
        <v>3744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3778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3981</v>
      </c>
      <c r="N551" s="1" t="n">
        <v>720</v>
      </c>
      <c r="O551" s="1" t="n">
        <v>380</v>
      </c>
      <c r="P551" s="1" t="s">
        <v>3744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3778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3982</v>
      </c>
      <c r="N552" s="1" t="n">
        <v>2880</v>
      </c>
      <c r="O552" s="1" t="n">
        <v>1480</v>
      </c>
      <c r="P552" s="1" t="s">
        <v>3744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3778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3983</v>
      </c>
      <c r="N553" s="1" t="n">
        <v>24</v>
      </c>
      <c r="O553" s="1" t="n">
        <v>60</v>
      </c>
      <c r="P553" s="1" t="s">
        <v>3744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3778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3984</v>
      </c>
      <c r="N554" s="1" t="n">
        <v>12</v>
      </c>
      <c r="O554" s="1" t="n">
        <v>45</v>
      </c>
      <c r="P554" s="1" t="s">
        <v>3744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3778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3985</v>
      </c>
      <c r="N555" s="1" t="n">
        <v>9</v>
      </c>
      <c r="O555" s="1" t="n">
        <v>55</v>
      </c>
      <c r="P555" s="1" t="s">
        <v>3744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3778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3986</v>
      </c>
      <c r="N556" s="1" t="n">
        <v>9</v>
      </c>
      <c r="O556" s="1" t="n">
        <v>80</v>
      </c>
      <c r="P556" s="1" t="s">
        <v>3744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3778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3987</v>
      </c>
      <c r="N557" s="1" t="n">
        <v>30</v>
      </c>
      <c r="O557" s="1" t="n">
        <v>57</v>
      </c>
      <c r="P557" s="1" t="s">
        <v>3744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3778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3988</v>
      </c>
      <c r="N558" s="1" t="n">
        <v>20</v>
      </c>
      <c r="O558" s="1" t="n">
        <v>61</v>
      </c>
      <c r="P558" s="1" t="s">
        <v>3744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3778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3989</v>
      </c>
      <c r="N559" s="1" t="n">
        <v>9</v>
      </c>
      <c r="O559" s="1" t="n">
        <v>70.65</v>
      </c>
      <c r="P559" s="1" t="s">
        <v>3744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3778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3990</v>
      </c>
      <c r="N560" s="1" t="n">
        <v>40</v>
      </c>
      <c r="O560" s="1" t="n">
        <v>132</v>
      </c>
      <c r="P560" s="1" t="s">
        <v>3744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3778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3991</v>
      </c>
      <c r="N561" s="1" t="n">
        <v>20</v>
      </c>
      <c r="O561" s="1" t="n">
        <v>66</v>
      </c>
      <c r="P561" s="1" t="s">
        <v>3744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3778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3992</v>
      </c>
      <c r="N562" s="1" t="n">
        <v>20</v>
      </c>
      <c r="O562" s="1" t="n">
        <v>81</v>
      </c>
      <c r="P562" s="1" t="s">
        <v>3744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3778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3801</v>
      </c>
      <c r="N563" s="1" t="n">
        <v>6</v>
      </c>
      <c r="O563" s="1" t="n">
        <v>28.8</v>
      </c>
      <c r="P563" s="1" t="s">
        <v>3744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3778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3802</v>
      </c>
      <c r="N564" s="1" t="n">
        <v>6</v>
      </c>
      <c r="O564" s="1" t="n">
        <v>25.2</v>
      </c>
      <c r="P564" s="1" t="s">
        <v>3744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3778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3803</v>
      </c>
      <c r="N565" s="1" t="n">
        <v>7</v>
      </c>
      <c r="O565" s="1" t="n">
        <v>31.5</v>
      </c>
      <c r="P565" s="1" t="s">
        <v>3744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3778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3804</v>
      </c>
      <c r="N566" s="1" t="n">
        <v>3</v>
      </c>
      <c r="O566" s="1" t="n">
        <v>22.5</v>
      </c>
      <c r="P566" s="1" t="s">
        <v>3744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3778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3805</v>
      </c>
      <c r="N567" s="1" t="n">
        <v>35</v>
      </c>
      <c r="O567" s="1" t="n">
        <v>192.5</v>
      </c>
      <c r="P567" s="1" t="s">
        <v>3744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3778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3993</v>
      </c>
      <c r="N568" s="1" t="n">
        <v>24</v>
      </c>
      <c r="O568" s="1" t="n">
        <v>180.690111</v>
      </c>
      <c r="P568" s="1" t="s">
        <v>3744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3778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3994</v>
      </c>
      <c r="N569" s="1" t="n">
        <v>24</v>
      </c>
      <c r="O569" s="1" t="n">
        <v>192.18</v>
      </c>
      <c r="P569" s="1" t="s">
        <v>3744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3778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3995</v>
      </c>
      <c r="N570" s="1" t="n">
        <v>12</v>
      </c>
      <c r="O570" s="1" t="n">
        <v>36.02</v>
      </c>
      <c r="P570" s="1" t="s">
        <v>3744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3778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3996</v>
      </c>
      <c r="N571" s="1" t="n">
        <v>12</v>
      </c>
      <c r="O571" s="1" t="n">
        <v>34.91</v>
      </c>
      <c r="P571" s="1" t="s">
        <v>3744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3778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3997</v>
      </c>
      <c r="N572" s="1" t="n">
        <v>6</v>
      </c>
      <c r="O572" s="1" t="n">
        <v>33.49</v>
      </c>
      <c r="P572" s="1" t="s">
        <v>3744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3778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3998</v>
      </c>
      <c r="N573" s="1" t="n">
        <v>36</v>
      </c>
      <c r="O573" s="1" t="n">
        <v>246.82</v>
      </c>
      <c r="P573" s="1" t="s">
        <v>3744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3778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3999</v>
      </c>
      <c r="N574" s="1" t="n">
        <v>120</v>
      </c>
      <c r="O574" s="1" t="n">
        <v>566.17</v>
      </c>
      <c r="P574" s="1" t="s">
        <v>3744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3778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4000</v>
      </c>
      <c r="N575" s="1" t="n">
        <v>12</v>
      </c>
      <c r="O575" s="1" t="n">
        <v>34.91</v>
      </c>
      <c r="P575" s="1" t="s">
        <v>3744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3778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4001</v>
      </c>
      <c r="N576" s="1" t="n">
        <v>12</v>
      </c>
      <c r="O576" s="1" t="n">
        <v>34.91</v>
      </c>
      <c r="P576" s="1" t="s">
        <v>3744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3778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4002</v>
      </c>
      <c r="N577" s="1" t="n">
        <v>4</v>
      </c>
      <c r="O577" s="1" t="n">
        <v>32.44</v>
      </c>
      <c r="P577" s="1" t="s">
        <v>3744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3778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4003</v>
      </c>
      <c r="N578" s="1" t="n">
        <v>60</v>
      </c>
      <c r="O578" s="1" t="n">
        <v>410.650087</v>
      </c>
      <c r="P578" s="1" t="s">
        <v>3744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3778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4004</v>
      </c>
      <c r="N579" s="1" t="n">
        <v>75</v>
      </c>
      <c r="O579" s="1" t="n">
        <v>204.959993</v>
      </c>
      <c r="P579" s="1" t="s">
        <v>3744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3778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4005</v>
      </c>
      <c r="N580" s="1" t="n">
        <v>32</v>
      </c>
      <c r="O580" s="1" t="n">
        <v>183.870065</v>
      </c>
      <c r="P580" s="1" t="s">
        <v>3744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3778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4006</v>
      </c>
      <c r="N581" s="1" t="n">
        <v>6</v>
      </c>
      <c r="O581" s="1" t="n">
        <v>32.44</v>
      </c>
      <c r="P581" s="1" t="s">
        <v>3744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3778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4007</v>
      </c>
      <c r="N582" s="1" t="n">
        <v>16</v>
      </c>
      <c r="O582" s="1" t="n">
        <v>46.450004</v>
      </c>
      <c r="P582" s="1" t="s">
        <v>3744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3778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4008</v>
      </c>
      <c r="N583" s="1" t="n">
        <v>21</v>
      </c>
      <c r="O583" s="1" t="n">
        <v>27.64</v>
      </c>
      <c r="P583" s="1" t="s">
        <v>3744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3778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4009</v>
      </c>
      <c r="N584" s="1" t="n">
        <v>6</v>
      </c>
      <c r="O584" s="1" t="n">
        <v>23.13</v>
      </c>
      <c r="P584" s="1" t="s">
        <v>3744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3778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4010</v>
      </c>
      <c r="N585" s="1" t="n">
        <v>32</v>
      </c>
      <c r="O585" s="1" t="n">
        <v>183.87011</v>
      </c>
      <c r="P585" s="1" t="s">
        <v>3744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3778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4011</v>
      </c>
      <c r="N586" s="1" t="n">
        <v>24</v>
      </c>
      <c r="O586" s="1" t="n">
        <v>161.649876</v>
      </c>
      <c r="P586" s="1" t="s">
        <v>3744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3778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4012</v>
      </c>
      <c r="N587" s="1" t="n">
        <v>12</v>
      </c>
      <c r="O587" s="1" t="n">
        <v>82.27</v>
      </c>
      <c r="P587" s="1" t="s">
        <v>3744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3778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4013</v>
      </c>
      <c r="N588" s="1" t="n">
        <v>80</v>
      </c>
      <c r="O588" s="1" t="n">
        <v>376.629857</v>
      </c>
      <c r="P588" s="1" t="s">
        <v>3744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3778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4014</v>
      </c>
      <c r="N589" s="1" t="n">
        <v>12</v>
      </c>
      <c r="O589" s="1" t="n">
        <v>34.91</v>
      </c>
      <c r="P589" s="1" t="s">
        <v>3744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3778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4015</v>
      </c>
      <c r="N590" s="1" t="n">
        <v>32</v>
      </c>
      <c r="O590" s="1" t="n">
        <v>183.87011</v>
      </c>
      <c r="P590" s="1" t="s">
        <v>3744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3778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4016</v>
      </c>
      <c r="N591" s="1" t="n">
        <v>6</v>
      </c>
      <c r="O591" s="1" t="n">
        <v>32.87</v>
      </c>
      <c r="P591" s="1" t="s">
        <v>3744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3778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4017</v>
      </c>
      <c r="N592" s="1" t="n">
        <v>32</v>
      </c>
      <c r="O592" s="1" t="n">
        <v>183.870065</v>
      </c>
      <c r="P592" s="1" t="s">
        <v>3744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3778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4018</v>
      </c>
      <c r="N593" s="1" t="n">
        <v>72</v>
      </c>
      <c r="O593" s="1" t="n">
        <v>264.579848</v>
      </c>
      <c r="P593" s="1" t="s">
        <v>3744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3778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4019</v>
      </c>
      <c r="N594" s="1" t="n">
        <v>6</v>
      </c>
      <c r="O594" s="1" t="n">
        <v>19.66</v>
      </c>
      <c r="P594" s="1" t="s">
        <v>3744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3742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3747</v>
      </c>
      <c r="N595" s="1" t="n">
        <v>40</v>
      </c>
      <c r="O595" s="1" t="n">
        <v>240</v>
      </c>
      <c r="P595" s="1" t="s">
        <v>3744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3742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3743</v>
      </c>
      <c r="N596" s="1" t="n">
        <v>6</v>
      </c>
      <c r="O596" s="1" t="n">
        <v>15</v>
      </c>
      <c r="P596" s="1" t="s">
        <v>3744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3742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3745</v>
      </c>
      <c r="N597" s="1" t="n">
        <v>8</v>
      </c>
      <c r="O597" s="1" t="n">
        <v>56</v>
      </c>
      <c r="P597" s="1" t="s">
        <v>3744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3742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3746</v>
      </c>
      <c r="N598" s="1" t="n">
        <v>120</v>
      </c>
      <c r="O598" s="1" t="n">
        <v>240</v>
      </c>
      <c r="P598" s="1" t="s">
        <v>3744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3749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3743</v>
      </c>
      <c r="N599" s="1" t="n">
        <v>6</v>
      </c>
      <c r="O599" s="1" t="n">
        <v>15</v>
      </c>
      <c r="P599" s="1" t="s">
        <v>3744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3749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3745</v>
      </c>
      <c r="N600" s="1" t="n">
        <v>8</v>
      </c>
      <c r="O600" s="1" t="n">
        <v>56</v>
      </c>
      <c r="P600" s="1" t="s">
        <v>3744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3749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3746</v>
      </c>
      <c r="N601" s="1" t="n">
        <v>120</v>
      </c>
      <c r="O601" s="1" t="n">
        <v>240</v>
      </c>
      <c r="P601" s="1" t="s">
        <v>3744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3749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3747</v>
      </c>
      <c r="N602" s="1" t="n">
        <v>40</v>
      </c>
      <c r="O602" s="1" t="n">
        <v>240</v>
      </c>
      <c r="P602" s="1" t="s">
        <v>3744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3750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4020</v>
      </c>
      <c r="N603" s="1" t="n">
        <v>120</v>
      </c>
      <c r="O603" s="1" t="n">
        <v>282</v>
      </c>
      <c r="P603" s="1" t="s">
        <v>3744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3750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4021</v>
      </c>
      <c r="N604" s="1" t="n">
        <v>12</v>
      </c>
      <c r="O604" s="1" t="n">
        <v>43.62</v>
      </c>
      <c r="P604" s="1" t="s">
        <v>3744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3750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4022</v>
      </c>
      <c r="N605" s="1" t="n">
        <v>16</v>
      </c>
      <c r="O605" s="1" t="n">
        <v>239.76</v>
      </c>
      <c r="P605" s="1" t="s">
        <v>3744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3750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4023</v>
      </c>
      <c r="N606" s="1" t="n">
        <v>16</v>
      </c>
      <c r="O606" s="1" t="n">
        <v>159.84</v>
      </c>
      <c r="P606" s="1" t="s">
        <v>3744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3750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4024</v>
      </c>
      <c r="N607" s="1" t="n">
        <v>20</v>
      </c>
      <c r="O607" s="1" t="n">
        <v>169</v>
      </c>
      <c r="P607" s="1" t="s">
        <v>3744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3750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4025</v>
      </c>
      <c r="N608" s="1" t="n">
        <v>20</v>
      </c>
      <c r="O608" s="1" t="n">
        <v>155.78</v>
      </c>
      <c r="P608" s="1" t="s">
        <v>3744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3976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4026</v>
      </c>
      <c r="N609" s="1" t="n">
        <v>10</v>
      </c>
      <c r="O609" s="1" t="n">
        <v>739.2</v>
      </c>
      <c r="P609" s="1" t="s">
        <v>3744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3976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4027</v>
      </c>
      <c r="N610" s="1" t="n">
        <v>6</v>
      </c>
      <c r="O610" s="1" t="n">
        <v>648</v>
      </c>
      <c r="P610" s="1" t="s">
        <v>3744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3778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4028</v>
      </c>
      <c r="N611" s="1" t="n">
        <v>20</v>
      </c>
      <c r="O611" s="1" t="n">
        <v>240</v>
      </c>
      <c r="P611" s="1" t="s">
        <v>3744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3778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3800</v>
      </c>
      <c r="N612" s="1" t="n">
        <v>20</v>
      </c>
      <c r="O612" s="1" t="n">
        <v>240</v>
      </c>
      <c r="P612" s="1" t="s">
        <v>3744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3778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4029</v>
      </c>
      <c r="N613" s="1" t="n">
        <v>30</v>
      </c>
      <c r="O613" s="1" t="n">
        <v>210</v>
      </c>
      <c r="P613" s="1" t="s">
        <v>3744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3778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4030</v>
      </c>
      <c r="N614" s="1" t="n">
        <v>18</v>
      </c>
      <c r="O614" s="1" t="n">
        <v>190</v>
      </c>
      <c r="P614" s="1" t="s">
        <v>3744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3778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4031</v>
      </c>
      <c r="N615" s="1" t="n">
        <v>20</v>
      </c>
      <c r="O615" s="1" t="n">
        <v>140</v>
      </c>
      <c r="P615" s="1" t="s">
        <v>3744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3778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4032</v>
      </c>
      <c r="N616" s="1" t="n">
        <v>10</v>
      </c>
      <c r="O616" s="1" t="n">
        <v>120</v>
      </c>
      <c r="P616" s="1" t="s">
        <v>3744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3778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4033</v>
      </c>
      <c r="N617" s="1" t="n">
        <v>25</v>
      </c>
      <c r="O617" s="1" t="n">
        <v>137.5</v>
      </c>
      <c r="P617" s="1" t="s">
        <v>3744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3778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4034</v>
      </c>
      <c r="N618" s="1" t="n">
        <v>10</v>
      </c>
      <c r="O618" s="1" t="n">
        <v>61</v>
      </c>
      <c r="P618" s="1" t="s">
        <v>3744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3778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4035</v>
      </c>
      <c r="N619" s="1" t="n">
        <v>144</v>
      </c>
      <c r="O619" s="1" t="n">
        <v>863.1</v>
      </c>
      <c r="P619" s="1" t="s">
        <v>3744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3742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3743</v>
      </c>
      <c r="N620" s="1" t="n">
        <v>18</v>
      </c>
      <c r="O620" s="1" t="n">
        <v>45</v>
      </c>
      <c r="P620" s="1" t="s">
        <v>3744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3742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3745</v>
      </c>
      <c r="N621" s="1" t="n">
        <v>8</v>
      </c>
      <c r="O621" s="1" t="n">
        <v>56</v>
      </c>
      <c r="P621" s="1" t="s">
        <v>3744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3742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3746</v>
      </c>
      <c r="N622" s="1" t="n">
        <v>30</v>
      </c>
      <c r="O622" s="1" t="n">
        <v>60</v>
      </c>
      <c r="P622" s="1" t="s">
        <v>3744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3742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3748</v>
      </c>
      <c r="N623" s="1" t="n">
        <v>20</v>
      </c>
      <c r="O623" s="1" t="n">
        <v>260</v>
      </c>
      <c r="P623" s="1" t="s">
        <v>3744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3742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3747</v>
      </c>
      <c r="N624" s="1" t="n">
        <v>20</v>
      </c>
      <c r="O624" s="1" t="n">
        <v>120</v>
      </c>
      <c r="P624" s="1" t="s">
        <v>3744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3749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3743</v>
      </c>
      <c r="N625" s="1" t="n">
        <v>18</v>
      </c>
      <c r="O625" s="1" t="n">
        <v>45</v>
      </c>
      <c r="P625" s="1" t="s">
        <v>3744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3749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3745</v>
      </c>
      <c r="N626" s="1" t="n">
        <v>8</v>
      </c>
      <c r="O626" s="1" t="n">
        <v>56</v>
      </c>
      <c r="P626" s="1" t="s">
        <v>3744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3749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3746</v>
      </c>
      <c r="N627" s="1" t="n">
        <v>30</v>
      </c>
      <c r="O627" s="1" t="n">
        <v>60</v>
      </c>
      <c r="P627" s="1" t="s">
        <v>3744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3749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3748</v>
      </c>
      <c r="N628" s="1" t="n">
        <v>20</v>
      </c>
      <c r="O628" s="1" t="n">
        <v>260</v>
      </c>
      <c r="P628" s="1" t="s">
        <v>3744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3749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3747</v>
      </c>
      <c r="N629" s="1" t="n">
        <v>20</v>
      </c>
      <c r="O629" s="1" t="n">
        <v>120</v>
      </c>
      <c r="P629" s="1" t="s">
        <v>3744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3750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4036</v>
      </c>
      <c r="N630" s="1" t="n">
        <v>5</v>
      </c>
      <c r="O630" s="1" t="n">
        <v>118.95</v>
      </c>
      <c r="P630" s="1" t="s">
        <v>3744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3750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4037</v>
      </c>
      <c r="N631" s="1" t="n">
        <v>5</v>
      </c>
      <c r="O631" s="1" t="n">
        <v>118.95</v>
      </c>
      <c r="P631" s="1" t="s">
        <v>3744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3750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4038</v>
      </c>
      <c r="N632" s="1" t="n">
        <v>5</v>
      </c>
      <c r="O632" s="1" t="n">
        <v>118.95</v>
      </c>
      <c r="P632" s="1" t="s">
        <v>3744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3750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4039</v>
      </c>
      <c r="N633" s="1" t="n">
        <v>5</v>
      </c>
      <c r="O633" s="1" t="n">
        <v>118.95</v>
      </c>
      <c r="P633" s="1" t="s">
        <v>3744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3750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4040</v>
      </c>
      <c r="N634" s="1" t="n">
        <v>5</v>
      </c>
      <c r="O634" s="1" t="n">
        <v>118.95</v>
      </c>
      <c r="P634" s="1" t="s">
        <v>3744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3750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4041</v>
      </c>
      <c r="N635" s="1" t="n">
        <v>5</v>
      </c>
      <c r="O635" s="1" t="n">
        <v>118.95</v>
      </c>
      <c r="P635" s="1" t="s">
        <v>3744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3750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4042</v>
      </c>
      <c r="N636" s="1" t="n">
        <v>5</v>
      </c>
      <c r="O636" s="1" t="n">
        <v>118.95</v>
      </c>
      <c r="P636" s="1" t="s">
        <v>3744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3750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4043</v>
      </c>
      <c r="N637" s="1" t="n">
        <v>5</v>
      </c>
      <c r="O637" s="1" t="n">
        <v>118.95</v>
      </c>
      <c r="P637" s="1" t="s">
        <v>3744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3750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4044</v>
      </c>
      <c r="N638" s="1" t="n">
        <v>5</v>
      </c>
      <c r="O638" s="1" t="n">
        <v>118.95</v>
      </c>
      <c r="P638" s="1" t="s">
        <v>3744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3750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4045</v>
      </c>
      <c r="N639" s="1" t="n">
        <v>5</v>
      </c>
      <c r="O639" s="1" t="n">
        <v>118.95</v>
      </c>
      <c r="P639" s="1" t="s">
        <v>3744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3750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4046</v>
      </c>
      <c r="N640" s="1" t="n">
        <v>160</v>
      </c>
      <c r="O640" s="1" t="n">
        <v>1496</v>
      </c>
      <c r="P640" s="1" t="s">
        <v>3744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3750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3821</v>
      </c>
      <c r="N641" s="1" t="n">
        <v>160.6</v>
      </c>
      <c r="O641" s="1" t="n">
        <v>5058.9</v>
      </c>
      <c r="P641" s="1" t="s">
        <v>3744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3750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3823</v>
      </c>
      <c r="N642" s="1" t="n">
        <v>125.6</v>
      </c>
      <c r="O642" s="1" t="n">
        <v>2700.4</v>
      </c>
      <c r="P642" s="1" t="s">
        <v>3744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3750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4047</v>
      </c>
      <c r="N643" s="1" t="n">
        <v>43.4</v>
      </c>
      <c r="O643" s="1" t="n">
        <v>868</v>
      </c>
      <c r="P643" s="1" t="s">
        <v>3744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3750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4048</v>
      </c>
      <c r="N644" s="1" t="n">
        <v>144</v>
      </c>
      <c r="O644" s="1" t="n">
        <v>180</v>
      </c>
      <c r="P644" s="1" t="s">
        <v>3744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3750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4049</v>
      </c>
      <c r="N645" s="1" t="n">
        <v>80</v>
      </c>
      <c r="O645" s="1" t="n">
        <v>1039.2</v>
      </c>
      <c r="P645" s="1" t="s">
        <v>3744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3750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4050</v>
      </c>
      <c r="N646" s="1" t="n">
        <v>60</v>
      </c>
      <c r="O646" s="1" t="n">
        <v>899.4</v>
      </c>
      <c r="P646" s="1" t="s">
        <v>3744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3750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4051</v>
      </c>
      <c r="N647" s="1" t="n">
        <v>40</v>
      </c>
      <c r="O647" s="1" t="n">
        <v>592.91</v>
      </c>
      <c r="P647" s="1" t="s">
        <v>3744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3750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4052</v>
      </c>
      <c r="N648" s="1" t="n">
        <v>36</v>
      </c>
      <c r="O648" s="1" t="n">
        <v>29.75</v>
      </c>
      <c r="P648" s="1" t="s">
        <v>3744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3750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4053</v>
      </c>
      <c r="N649" s="1" t="n">
        <v>36</v>
      </c>
      <c r="O649" s="1" t="n">
        <v>29.75</v>
      </c>
      <c r="P649" s="1" t="s">
        <v>3744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3750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4054</v>
      </c>
      <c r="N650" s="1" t="n">
        <v>30</v>
      </c>
      <c r="O650" s="1" t="n">
        <v>388.21</v>
      </c>
      <c r="P650" s="1" t="s">
        <v>3744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3750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4055</v>
      </c>
      <c r="N651" s="1" t="n">
        <v>80</v>
      </c>
      <c r="O651" s="1" t="n">
        <v>1072.88</v>
      </c>
      <c r="P651" s="1" t="s">
        <v>3744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3750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4056</v>
      </c>
      <c r="N652" s="1" t="n">
        <v>30</v>
      </c>
      <c r="O652" s="1" t="n">
        <v>381.15</v>
      </c>
      <c r="P652" s="1" t="s">
        <v>3744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3750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4057</v>
      </c>
      <c r="N653" s="1" t="n">
        <v>20</v>
      </c>
      <c r="O653" s="1" t="n">
        <v>235.28</v>
      </c>
      <c r="P653" s="1" t="s">
        <v>3744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3750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4058</v>
      </c>
      <c r="N654" s="1" t="n">
        <v>40</v>
      </c>
      <c r="O654" s="1" t="n">
        <v>376.45</v>
      </c>
      <c r="P654" s="1" t="s">
        <v>3744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3750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4059</v>
      </c>
      <c r="N655" s="1" t="n">
        <v>70</v>
      </c>
      <c r="O655" s="1" t="n">
        <v>510.56</v>
      </c>
      <c r="P655" s="1" t="s">
        <v>3744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3750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4060</v>
      </c>
      <c r="N656" s="1" t="n">
        <v>70</v>
      </c>
      <c r="O656" s="1" t="n">
        <v>708.2</v>
      </c>
      <c r="P656" s="1" t="s">
        <v>3744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3750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4061</v>
      </c>
      <c r="N657" s="1" t="n">
        <v>40</v>
      </c>
      <c r="O657" s="1" t="n">
        <v>611.74</v>
      </c>
      <c r="P657" s="1" t="s">
        <v>3744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3750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4062</v>
      </c>
      <c r="N658" s="1" t="n">
        <v>10</v>
      </c>
      <c r="O658" s="1" t="n">
        <v>72.94</v>
      </c>
      <c r="P658" s="1" t="s">
        <v>3744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3750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4063</v>
      </c>
      <c r="N659" s="1" t="n">
        <v>650</v>
      </c>
      <c r="O659" s="1" t="n">
        <v>1943.5</v>
      </c>
      <c r="P659" s="1" t="s">
        <v>3744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3750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3895</v>
      </c>
      <c r="N660" s="1" t="n">
        <v>55</v>
      </c>
      <c r="O660" s="1" t="n">
        <v>390.5</v>
      </c>
      <c r="P660" s="1" t="s">
        <v>3744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3750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3896</v>
      </c>
      <c r="N661" s="1" t="n">
        <v>130</v>
      </c>
      <c r="O661" s="1" t="n">
        <v>871</v>
      </c>
      <c r="P661" s="1" t="s">
        <v>3744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3750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4064</v>
      </c>
      <c r="N662" s="1" t="n">
        <v>60</v>
      </c>
      <c r="O662" s="1" t="n">
        <v>144.6</v>
      </c>
      <c r="P662" s="1" t="s">
        <v>3744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3750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4065</v>
      </c>
      <c r="N663" s="1" t="n">
        <v>12</v>
      </c>
      <c r="O663" s="1" t="n">
        <v>48.21</v>
      </c>
      <c r="P663" s="1" t="s">
        <v>3744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3750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4066</v>
      </c>
      <c r="N664" s="1" t="n">
        <v>33</v>
      </c>
      <c r="O664" s="1" t="n">
        <v>146.86</v>
      </c>
      <c r="P664" s="1" t="s">
        <v>3744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3750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4067</v>
      </c>
      <c r="N665" s="1" t="n">
        <v>24</v>
      </c>
      <c r="O665" s="1" t="n">
        <v>88.98</v>
      </c>
      <c r="P665" s="1" t="s">
        <v>3744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3750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4068</v>
      </c>
      <c r="N666" s="1" t="n">
        <v>10</v>
      </c>
      <c r="O666" s="1" t="n">
        <v>32.46</v>
      </c>
      <c r="P666" s="1" t="s">
        <v>3744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3750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4069</v>
      </c>
      <c r="N667" s="1" t="n">
        <v>12</v>
      </c>
      <c r="O667" s="1" t="n">
        <v>48.21</v>
      </c>
      <c r="P667" s="1" t="s">
        <v>3744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3750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4070</v>
      </c>
      <c r="N668" s="1" t="n">
        <v>33</v>
      </c>
      <c r="O668" s="1" t="n">
        <v>79.31</v>
      </c>
      <c r="P668" s="1" t="s">
        <v>3744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3750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4071</v>
      </c>
      <c r="N669" s="1" t="n">
        <v>33</v>
      </c>
      <c r="O669" s="1" t="n">
        <v>79.42</v>
      </c>
      <c r="P669" s="1" t="s">
        <v>3744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3750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4072</v>
      </c>
      <c r="N670" s="1" t="n">
        <v>12</v>
      </c>
      <c r="O670" s="1" t="n">
        <v>83.9</v>
      </c>
      <c r="P670" s="1" t="s">
        <v>3744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3750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4073</v>
      </c>
      <c r="N671" s="1" t="n">
        <v>60</v>
      </c>
      <c r="O671" s="1" t="n">
        <v>145.03</v>
      </c>
      <c r="P671" s="1" t="s">
        <v>3744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3750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4074</v>
      </c>
      <c r="N672" s="1" t="n">
        <v>12</v>
      </c>
      <c r="O672" s="1" t="n">
        <v>48.21</v>
      </c>
      <c r="P672" s="1" t="s">
        <v>3744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3750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4075</v>
      </c>
      <c r="N673" s="1" t="n">
        <v>24</v>
      </c>
      <c r="O673" s="1" t="n">
        <v>88.98</v>
      </c>
      <c r="P673" s="1" t="s">
        <v>3744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3750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4076</v>
      </c>
      <c r="N674" s="1" t="n">
        <v>10</v>
      </c>
      <c r="O674" s="1" t="n">
        <v>32.46</v>
      </c>
      <c r="P674" s="1" t="s">
        <v>3744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3750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4077</v>
      </c>
      <c r="N675" s="1" t="n">
        <v>12</v>
      </c>
      <c r="O675" s="1" t="n">
        <v>68.63</v>
      </c>
      <c r="P675" s="1" t="s">
        <v>3744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3750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4078</v>
      </c>
      <c r="N676" s="1" t="n">
        <v>35</v>
      </c>
      <c r="O676" s="1" t="n">
        <v>80.01</v>
      </c>
      <c r="P676" s="1" t="s">
        <v>3744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3750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4079</v>
      </c>
      <c r="N677" s="1" t="n">
        <v>12</v>
      </c>
      <c r="O677" s="1" t="n">
        <v>83.67</v>
      </c>
      <c r="P677" s="1" t="s">
        <v>3744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3750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4080</v>
      </c>
      <c r="N678" s="1" t="n">
        <v>6</v>
      </c>
      <c r="O678" s="1" t="n">
        <v>33.88</v>
      </c>
      <c r="P678" s="1" t="s">
        <v>3744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3750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4081</v>
      </c>
      <c r="N679" s="1" t="n">
        <v>35</v>
      </c>
      <c r="O679" s="1" t="n">
        <v>88.51</v>
      </c>
      <c r="P679" s="1" t="s">
        <v>3744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3750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4082</v>
      </c>
      <c r="N680" s="1" t="n">
        <v>12</v>
      </c>
      <c r="O680" s="1" t="n">
        <v>73.58</v>
      </c>
      <c r="P680" s="1" t="s">
        <v>3744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3750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4083</v>
      </c>
      <c r="N681" s="1" t="n">
        <v>54</v>
      </c>
      <c r="O681" s="1" t="n">
        <v>120.14</v>
      </c>
      <c r="P681" s="1" t="s">
        <v>3744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3750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4084</v>
      </c>
      <c r="N682" s="1" t="n">
        <v>12</v>
      </c>
      <c r="O682" s="1" t="n">
        <v>48.12</v>
      </c>
      <c r="P682" s="1" t="s">
        <v>3744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3750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4085</v>
      </c>
      <c r="N683" s="1" t="n">
        <v>12</v>
      </c>
      <c r="O683" s="1" t="n">
        <v>27.42</v>
      </c>
      <c r="P683" s="1" t="s">
        <v>3744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3750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4086</v>
      </c>
      <c r="N684" s="1" t="n">
        <v>33</v>
      </c>
      <c r="O684" s="1" t="n">
        <v>79.21</v>
      </c>
      <c r="P684" s="1" t="s">
        <v>3744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3750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4087</v>
      </c>
      <c r="N685" s="1" t="n">
        <v>12</v>
      </c>
      <c r="O685" s="1" t="n">
        <v>73.58</v>
      </c>
      <c r="P685" s="1" t="s">
        <v>3744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3750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4088</v>
      </c>
      <c r="N686" s="1" t="n">
        <v>24</v>
      </c>
      <c r="O686" s="1" t="n">
        <v>147.15</v>
      </c>
      <c r="P686" s="1" t="s">
        <v>3744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3750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4089</v>
      </c>
      <c r="N687" s="1" t="n">
        <v>6</v>
      </c>
      <c r="O687" s="1" t="n">
        <v>33.88</v>
      </c>
      <c r="P687" s="1" t="s">
        <v>3744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3750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4090</v>
      </c>
      <c r="N688" s="1" t="n">
        <v>12</v>
      </c>
      <c r="O688" s="1" t="n">
        <v>138.82</v>
      </c>
      <c r="P688" s="1" t="s">
        <v>3744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3750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4091</v>
      </c>
      <c r="N689" s="1" t="n">
        <v>33</v>
      </c>
      <c r="O689" s="1" t="n">
        <v>146.64</v>
      </c>
      <c r="P689" s="1" t="s">
        <v>3744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3750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4092</v>
      </c>
      <c r="N690" s="1" t="n">
        <v>6</v>
      </c>
      <c r="O690" s="1" t="n">
        <v>34.92</v>
      </c>
      <c r="P690" s="1" t="s">
        <v>3744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3750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4093</v>
      </c>
      <c r="N691" s="1" t="n">
        <v>48</v>
      </c>
      <c r="O691" s="1" t="n">
        <v>35.07</v>
      </c>
      <c r="P691" s="1" t="s">
        <v>3744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3750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4094</v>
      </c>
      <c r="N692" s="1" t="n">
        <v>12</v>
      </c>
      <c r="O692" s="1" t="n">
        <v>29.38</v>
      </c>
      <c r="P692" s="1" t="s">
        <v>3744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3750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4095</v>
      </c>
      <c r="N693" s="1" t="n">
        <v>6</v>
      </c>
      <c r="O693" s="1" t="n">
        <v>34.89</v>
      </c>
      <c r="P693" s="1" t="s">
        <v>3744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3750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4096</v>
      </c>
      <c r="N694" s="1" t="n">
        <v>150</v>
      </c>
      <c r="O694" s="1" t="n">
        <v>327</v>
      </c>
      <c r="P694" s="1" t="s">
        <v>3744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3750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4097</v>
      </c>
      <c r="N695" s="1" t="n">
        <v>150</v>
      </c>
      <c r="O695" s="1" t="n">
        <v>327</v>
      </c>
      <c r="P695" s="1" t="s">
        <v>3744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3750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4098</v>
      </c>
      <c r="N696" s="1" t="n">
        <v>50</v>
      </c>
      <c r="O696" s="1" t="n">
        <v>109</v>
      </c>
      <c r="P696" s="1" t="s">
        <v>3744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3750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4099</v>
      </c>
      <c r="N697" s="1" t="n">
        <v>250</v>
      </c>
      <c r="O697" s="1" t="n">
        <v>525</v>
      </c>
      <c r="P697" s="1" t="s">
        <v>3744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3750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4100</v>
      </c>
      <c r="N698" s="1" t="n">
        <v>50</v>
      </c>
      <c r="O698" s="1" t="n">
        <v>105</v>
      </c>
      <c r="P698" s="1" t="s">
        <v>3744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3750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4101</v>
      </c>
      <c r="N699" s="1" t="n">
        <v>50</v>
      </c>
      <c r="O699" s="1" t="n">
        <v>105</v>
      </c>
      <c r="P699" s="1" t="s">
        <v>3744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3750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4102</v>
      </c>
      <c r="N700" s="1" t="n">
        <v>3</v>
      </c>
      <c r="O700" s="1" t="n">
        <v>20.67</v>
      </c>
      <c r="P700" s="1" t="s">
        <v>3744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3750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4103</v>
      </c>
      <c r="N701" s="1" t="n">
        <v>25</v>
      </c>
      <c r="O701" s="1" t="n">
        <v>52.5</v>
      </c>
      <c r="P701" s="1" t="s">
        <v>3744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3750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4104</v>
      </c>
      <c r="N702" s="1" t="n">
        <v>15</v>
      </c>
      <c r="O702" s="1" t="n">
        <v>42.75</v>
      </c>
      <c r="P702" s="1" t="s">
        <v>3744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3750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4105</v>
      </c>
      <c r="N703" s="1" t="n">
        <v>12</v>
      </c>
      <c r="O703" s="1" t="n">
        <v>50.4</v>
      </c>
      <c r="P703" s="1" t="s">
        <v>3744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3750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4106</v>
      </c>
      <c r="N704" s="1" t="n">
        <v>6</v>
      </c>
      <c r="O704" s="1" t="n">
        <v>25.2</v>
      </c>
      <c r="P704" s="1" t="s">
        <v>3744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3750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4107</v>
      </c>
      <c r="N705" s="1" t="n">
        <v>6</v>
      </c>
      <c r="O705" s="1" t="n">
        <v>25.2</v>
      </c>
      <c r="P705" s="1" t="s">
        <v>3744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3750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4108</v>
      </c>
      <c r="N706" s="1" t="n">
        <v>96</v>
      </c>
      <c r="O706" s="1" t="n">
        <v>403.2</v>
      </c>
      <c r="P706" s="1" t="s">
        <v>3744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3750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4109</v>
      </c>
      <c r="N707" s="1" t="n">
        <v>12</v>
      </c>
      <c r="O707" s="1" t="n">
        <v>50.4</v>
      </c>
      <c r="P707" s="1" t="s">
        <v>3744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3750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4110</v>
      </c>
      <c r="N708" s="1" t="n">
        <v>48</v>
      </c>
      <c r="O708" s="1" t="n">
        <v>201.6</v>
      </c>
      <c r="P708" s="1" t="s">
        <v>3744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3750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4111</v>
      </c>
      <c r="N709" s="1" t="n">
        <v>72</v>
      </c>
      <c r="O709" s="1" t="n">
        <v>302.4</v>
      </c>
      <c r="P709" s="1" t="s">
        <v>3744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3750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4112</v>
      </c>
      <c r="N710" s="1" t="n">
        <v>6</v>
      </c>
      <c r="O710" s="1" t="n">
        <v>25.2</v>
      </c>
      <c r="P710" s="1" t="s">
        <v>3744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3750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4113</v>
      </c>
      <c r="N711" s="1" t="n">
        <v>12</v>
      </c>
      <c r="O711" s="1" t="n">
        <v>80.76</v>
      </c>
      <c r="P711" s="1" t="s">
        <v>3744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3750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4114</v>
      </c>
      <c r="N712" s="1" t="n">
        <v>6</v>
      </c>
      <c r="O712" s="1" t="n">
        <v>40.38</v>
      </c>
      <c r="P712" s="1" t="s">
        <v>3744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3750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4115</v>
      </c>
      <c r="N713" s="1" t="n">
        <v>6</v>
      </c>
      <c r="O713" s="1" t="n">
        <v>25.2</v>
      </c>
      <c r="P713" s="1" t="s">
        <v>3744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3750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4116</v>
      </c>
      <c r="N714" s="1" t="n">
        <v>25</v>
      </c>
      <c r="O714" s="1" t="n">
        <v>66.9</v>
      </c>
      <c r="P714" s="1" t="s">
        <v>3744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3750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4117</v>
      </c>
      <c r="N715" s="1" t="n">
        <v>6</v>
      </c>
      <c r="O715" s="1" t="n">
        <v>44.64</v>
      </c>
      <c r="P715" s="1" t="s">
        <v>3744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3750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4118</v>
      </c>
      <c r="N716" s="1" t="n">
        <v>6</v>
      </c>
      <c r="O716" s="1" t="n">
        <v>44.64</v>
      </c>
      <c r="P716" s="1" t="s">
        <v>3744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3750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4119</v>
      </c>
      <c r="N717" s="1" t="n">
        <v>25</v>
      </c>
      <c r="O717" s="1" t="n">
        <v>52.5</v>
      </c>
      <c r="P717" s="1" t="s">
        <v>3744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3750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4120</v>
      </c>
      <c r="N718" s="1" t="n">
        <v>8</v>
      </c>
      <c r="O718" s="1" t="n">
        <v>39.28</v>
      </c>
      <c r="P718" s="1" t="s">
        <v>3744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3750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4121</v>
      </c>
      <c r="N719" s="1" t="n">
        <v>8</v>
      </c>
      <c r="O719" s="1" t="n">
        <v>39.28</v>
      </c>
      <c r="P719" s="1" t="s">
        <v>3744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3750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4122</v>
      </c>
      <c r="N720" s="1" t="n">
        <v>8</v>
      </c>
      <c r="O720" s="1" t="n">
        <v>39.28</v>
      </c>
      <c r="P720" s="1" t="s">
        <v>3744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3750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4123</v>
      </c>
      <c r="N721" s="1" t="n">
        <v>8</v>
      </c>
      <c r="O721" s="1" t="n">
        <v>39.28</v>
      </c>
      <c r="P721" s="1" t="s">
        <v>3744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3750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4124</v>
      </c>
      <c r="N722" s="1" t="n">
        <v>5</v>
      </c>
      <c r="O722" s="1" t="n">
        <v>40.65</v>
      </c>
      <c r="P722" s="1" t="s">
        <v>3744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3750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4125</v>
      </c>
      <c r="N723" s="1" t="n">
        <v>6</v>
      </c>
      <c r="O723" s="1" t="n">
        <v>25.2</v>
      </c>
      <c r="P723" s="1" t="s">
        <v>3744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3750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4126</v>
      </c>
      <c r="N724" s="1" t="n">
        <v>6</v>
      </c>
      <c r="O724" s="1" t="n">
        <v>25.2</v>
      </c>
      <c r="P724" s="1" t="s">
        <v>3744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3750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4127</v>
      </c>
      <c r="N725" s="1" t="n">
        <v>25</v>
      </c>
      <c r="O725" s="1" t="n">
        <v>52.5</v>
      </c>
      <c r="P725" s="1" t="s">
        <v>3744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3750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4128</v>
      </c>
      <c r="N726" s="1" t="n">
        <v>25</v>
      </c>
      <c r="O726" s="1" t="n">
        <v>52.5</v>
      </c>
      <c r="P726" s="1" t="s">
        <v>3744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3897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3912</v>
      </c>
      <c r="N727" s="1" t="n">
        <v>4.957</v>
      </c>
      <c r="O727" s="1" t="n">
        <v>104.07</v>
      </c>
      <c r="P727" s="1" t="s">
        <v>3744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3897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3912</v>
      </c>
      <c r="N728" s="1" t="n">
        <v>6.239</v>
      </c>
      <c r="O728" s="1" t="n">
        <v>145.9</v>
      </c>
      <c r="P728" s="1" t="s">
        <v>3744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3897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3913</v>
      </c>
      <c r="N729" s="1" t="n">
        <v>25.014</v>
      </c>
      <c r="O729" s="1" t="n">
        <v>561.4</v>
      </c>
      <c r="P729" s="1" t="s">
        <v>3744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3897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3914</v>
      </c>
      <c r="N730" s="1" t="n">
        <v>38.545</v>
      </c>
      <c r="O730" s="1" t="n">
        <v>892.99</v>
      </c>
      <c r="P730" s="1" t="s">
        <v>3744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3897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3915</v>
      </c>
      <c r="N731" s="1" t="n">
        <v>33.81</v>
      </c>
      <c r="O731" s="1" t="n">
        <v>856.75</v>
      </c>
      <c r="P731" s="1" t="s">
        <v>3744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3897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4129</v>
      </c>
      <c r="N732" s="1" t="n">
        <v>32.545</v>
      </c>
      <c r="O732" s="1" t="n">
        <v>577.05</v>
      </c>
      <c r="P732" s="1" t="s">
        <v>3744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3897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3898</v>
      </c>
      <c r="N733" s="1" t="n">
        <v>10.057</v>
      </c>
      <c r="O733" s="1" t="n">
        <v>308.21</v>
      </c>
      <c r="P733" s="1" t="s">
        <v>3744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3897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3916</v>
      </c>
      <c r="N734" s="1" t="n">
        <v>10.704</v>
      </c>
      <c r="O734" s="1" t="n">
        <v>263.49</v>
      </c>
      <c r="P734" s="1" t="s">
        <v>3744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3897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3899</v>
      </c>
      <c r="N735" s="1" t="n">
        <v>30.748</v>
      </c>
      <c r="O735" s="1" t="n">
        <v>1016.72</v>
      </c>
      <c r="P735" s="1" t="s">
        <v>3744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3897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3900</v>
      </c>
      <c r="N736" s="1" t="n">
        <v>6.511</v>
      </c>
      <c r="O736" s="1" t="n">
        <v>246.81</v>
      </c>
      <c r="P736" s="1" t="s">
        <v>3744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3897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3901</v>
      </c>
      <c r="N737" s="1" t="n">
        <v>14.125</v>
      </c>
      <c r="O737" s="1" t="n">
        <v>535.43</v>
      </c>
      <c r="P737" s="1" t="s">
        <v>3744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3897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3902</v>
      </c>
      <c r="N738" s="1" t="n">
        <v>12.912</v>
      </c>
      <c r="O738" s="1" t="n">
        <v>531.11</v>
      </c>
      <c r="P738" s="1" t="s">
        <v>3744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3897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3903</v>
      </c>
      <c r="N739" s="1" t="n">
        <v>23.184</v>
      </c>
      <c r="O739" s="1" t="n">
        <v>1028.44</v>
      </c>
      <c r="P739" s="1" t="s">
        <v>3744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3897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3904</v>
      </c>
      <c r="N740" s="1" t="n">
        <v>8.722</v>
      </c>
      <c r="O740" s="1" t="n">
        <v>393.94</v>
      </c>
      <c r="P740" s="1" t="s">
        <v>3744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3897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3905</v>
      </c>
      <c r="N741" s="1" t="n">
        <v>3.935</v>
      </c>
      <c r="O741" s="1" t="n">
        <v>161.86</v>
      </c>
      <c r="P741" s="1" t="s">
        <v>3744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3897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3906</v>
      </c>
      <c r="N742" s="1" t="n">
        <v>4.002</v>
      </c>
      <c r="O742" s="1" t="n">
        <v>177.53</v>
      </c>
      <c r="P742" s="1" t="s">
        <v>3744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3897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3907</v>
      </c>
      <c r="N743" s="1" t="n">
        <v>6.546</v>
      </c>
      <c r="O743" s="1" t="n">
        <v>343.18</v>
      </c>
      <c r="P743" s="1" t="s">
        <v>3744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3897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3917</v>
      </c>
      <c r="N744" s="1" t="n">
        <v>9.126</v>
      </c>
      <c r="O744" s="1" t="n">
        <v>288.5</v>
      </c>
      <c r="P744" s="1" t="s">
        <v>3744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3897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3908</v>
      </c>
      <c r="N745" s="1" t="n">
        <v>2.806</v>
      </c>
      <c r="O745" s="1" t="n">
        <v>101.84</v>
      </c>
      <c r="P745" s="1" t="s">
        <v>3744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3897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3909</v>
      </c>
      <c r="N746" s="1" t="n">
        <v>4.914</v>
      </c>
      <c r="O746" s="1" t="n">
        <v>7.89</v>
      </c>
      <c r="P746" s="1" t="s">
        <v>3744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3897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3909</v>
      </c>
      <c r="N747" s="1" t="n">
        <v>4.831</v>
      </c>
      <c r="O747" s="1" t="n">
        <v>6.96</v>
      </c>
      <c r="P747" s="1" t="s">
        <v>3744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3897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3909</v>
      </c>
      <c r="N748" s="1" t="n">
        <v>1.596</v>
      </c>
      <c r="O748" s="1" t="n">
        <v>2.45</v>
      </c>
      <c r="P748" s="1" t="s">
        <v>3744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3897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3910</v>
      </c>
      <c r="N749" s="1" t="n">
        <v>24.899</v>
      </c>
      <c r="O749" s="1" t="n">
        <v>60.06</v>
      </c>
      <c r="P749" s="1" t="s">
        <v>3744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3897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3910</v>
      </c>
      <c r="N750" s="1" t="n">
        <v>6.81</v>
      </c>
      <c r="O750" s="1" t="n">
        <v>14.75</v>
      </c>
      <c r="P750" s="1" t="s">
        <v>3744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3897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3911</v>
      </c>
      <c r="N751" s="1" t="n">
        <v>0.133</v>
      </c>
      <c r="O751" s="1" t="n">
        <v>0</v>
      </c>
      <c r="P751" s="1" t="s">
        <v>3744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3897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3911</v>
      </c>
      <c r="N752" s="1" t="n">
        <v>1</v>
      </c>
      <c r="O752" s="1" t="n">
        <v>0</v>
      </c>
      <c r="P752" s="1" t="s">
        <v>3744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3897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3911</v>
      </c>
      <c r="N753" s="1" t="n">
        <v>0.929</v>
      </c>
      <c r="O753" s="1" t="n">
        <v>0</v>
      </c>
      <c r="P753" s="1" t="s">
        <v>3744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3918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4129</v>
      </c>
      <c r="N754" s="1" t="n">
        <v>32.545</v>
      </c>
      <c r="O754" s="1" t="n">
        <v>577.05</v>
      </c>
      <c r="P754" s="1" t="s">
        <v>3744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3918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3917</v>
      </c>
      <c r="N755" s="1" t="n">
        <v>9.126</v>
      </c>
      <c r="O755" s="1" t="n">
        <v>288.5</v>
      </c>
      <c r="P755" s="1" t="s">
        <v>3744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3918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3909</v>
      </c>
      <c r="N756" s="1" t="n">
        <v>1.596</v>
      </c>
      <c r="O756" s="1" t="n">
        <v>2.45</v>
      </c>
      <c r="P756" s="1" t="s">
        <v>3744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3918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3911</v>
      </c>
      <c r="N757" s="1" t="n">
        <v>0.133</v>
      </c>
      <c r="O757" s="1" t="n">
        <v>0</v>
      </c>
      <c r="P757" s="1" t="s">
        <v>3744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3918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3912</v>
      </c>
      <c r="N758" s="1" t="n">
        <v>4.957</v>
      </c>
      <c r="O758" s="1" t="n">
        <v>104.07</v>
      </c>
      <c r="P758" s="1" t="s">
        <v>3744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3918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3913</v>
      </c>
      <c r="N759" s="1" t="n">
        <v>25.014</v>
      </c>
      <c r="O759" s="1" t="n">
        <v>561.4</v>
      </c>
      <c r="P759" s="1" t="s">
        <v>3744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3918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3914</v>
      </c>
      <c r="N760" s="1" t="n">
        <v>38.545</v>
      </c>
      <c r="O760" s="1" t="n">
        <v>892.99</v>
      </c>
      <c r="P760" s="1" t="s">
        <v>3744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3918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3915</v>
      </c>
      <c r="N761" s="1" t="n">
        <v>33.81</v>
      </c>
      <c r="O761" s="1" t="n">
        <v>856.75</v>
      </c>
      <c r="P761" s="1" t="s">
        <v>3744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3918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3916</v>
      </c>
      <c r="N762" s="1" t="n">
        <v>10.704</v>
      </c>
      <c r="O762" s="1" t="n">
        <v>263.49</v>
      </c>
      <c r="P762" s="1" t="s">
        <v>3744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3918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3909</v>
      </c>
      <c r="N763" s="1" t="n">
        <v>4.831</v>
      </c>
      <c r="O763" s="1" t="n">
        <v>6.96</v>
      </c>
      <c r="P763" s="1" t="s">
        <v>3744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3918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3910</v>
      </c>
      <c r="N764" s="1" t="n">
        <v>6.81</v>
      </c>
      <c r="O764" s="1" t="n">
        <v>14.75</v>
      </c>
      <c r="P764" s="1" t="s">
        <v>3744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3918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3911</v>
      </c>
      <c r="N765" s="1" t="n">
        <v>0.929</v>
      </c>
      <c r="O765" s="1" t="n">
        <v>0</v>
      </c>
      <c r="P765" s="1" t="s">
        <v>3744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3918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3912</v>
      </c>
      <c r="N766" s="1" t="n">
        <v>6.239</v>
      </c>
      <c r="O766" s="1" t="n">
        <v>145.9</v>
      </c>
      <c r="P766" s="1" t="s">
        <v>3744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3918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3898</v>
      </c>
      <c r="N767" s="1" t="n">
        <v>10.057</v>
      </c>
      <c r="O767" s="1" t="n">
        <v>308.21</v>
      </c>
      <c r="P767" s="1" t="s">
        <v>3744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3918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3899</v>
      </c>
      <c r="N768" s="1" t="n">
        <v>30.748</v>
      </c>
      <c r="O768" s="1" t="n">
        <v>1016.72</v>
      </c>
      <c r="P768" s="1" t="s">
        <v>3744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3918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3900</v>
      </c>
      <c r="N769" s="1" t="n">
        <v>6.511</v>
      </c>
      <c r="O769" s="1" t="n">
        <v>246.81</v>
      </c>
      <c r="P769" s="1" t="s">
        <v>3744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3918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3901</v>
      </c>
      <c r="N770" s="1" t="n">
        <v>14.125</v>
      </c>
      <c r="O770" s="1" t="n">
        <v>535.43</v>
      </c>
      <c r="P770" s="1" t="s">
        <v>3744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3918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3902</v>
      </c>
      <c r="N771" s="1" t="n">
        <v>12.912</v>
      </c>
      <c r="O771" s="1" t="n">
        <v>531.11</v>
      </c>
      <c r="P771" s="1" t="s">
        <v>3744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3918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3903</v>
      </c>
      <c r="N772" s="1" t="n">
        <v>23.184</v>
      </c>
      <c r="O772" s="1" t="n">
        <v>1028.44</v>
      </c>
      <c r="P772" s="1" t="s">
        <v>3744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3918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3904</v>
      </c>
      <c r="N773" s="1" t="n">
        <v>8.722</v>
      </c>
      <c r="O773" s="1" t="n">
        <v>393.94</v>
      </c>
      <c r="P773" s="1" t="s">
        <v>3744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3918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3905</v>
      </c>
      <c r="N774" s="1" t="n">
        <v>3.935</v>
      </c>
      <c r="O774" s="1" t="n">
        <v>161.86</v>
      </c>
      <c r="P774" s="1" t="s">
        <v>3744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3918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3906</v>
      </c>
      <c r="N775" s="1" t="n">
        <v>4.002</v>
      </c>
      <c r="O775" s="1" t="n">
        <v>177.53</v>
      </c>
      <c r="P775" s="1" t="s">
        <v>3744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3918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3907</v>
      </c>
      <c r="N776" s="1" t="n">
        <v>6.546</v>
      </c>
      <c r="O776" s="1" t="n">
        <v>343.18</v>
      </c>
      <c r="P776" s="1" t="s">
        <v>3744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3918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3908</v>
      </c>
      <c r="N777" s="1" t="n">
        <v>2.806</v>
      </c>
      <c r="O777" s="1" t="n">
        <v>101.84</v>
      </c>
      <c r="P777" s="1" t="s">
        <v>3744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3918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3909</v>
      </c>
      <c r="N778" s="1" t="n">
        <v>4.914</v>
      </c>
      <c r="O778" s="1" t="n">
        <v>7.89</v>
      </c>
      <c r="P778" s="1" t="s">
        <v>3744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3918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3910</v>
      </c>
      <c r="N779" s="1" t="n">
        <v>24.899</v>
      </c>
      <c r="O779" s="1" t="n">
        <v>60.06</v>
      </c>
      <c r="P779" s="1" t="s">
        <v>3744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3918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3911</v>
      </c>
      <c r="N780" s="1" t="n">
        <v>1</v>
      </c>
      <c r="O780" s="1" t="n">
        <v>0</v>
      </c>
      <c r="P780" s="1" t="s">
        <v>3744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3778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4130</v>
      </c>
      <c r="N781" s="1" t="n">
        <v>20</v>
      </c>
      <c r="O781" s="1" t="n">
        <v>60</v>
      </c>
      <c r="P781" s="1" t="s">
        <v>3744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3778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4131</v>
      </c>
      <c r="N782" s="1" t="n">
        <v>12</v>
      </c>
      <c r="O782" s="1" t="n">
        <v>90</v>
      </c>
      <c r="P782" s="1" t="s">
        <v>3744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3778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4132</v>
      </c>
      <c r="N783" s="1" t="n">
        <v>300</v>
      </c>
      <c r="O783" s="1" t="n">
        <v>180</v>
      </c>
      <c r="P783" s="1" t="s">
        <v>3744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3778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4133</v>
      </c>
      <c r="N784" s="1" t="n">
        <v>10</v>
      </c>
      <c r="O784" s="1" t="n">
        <v>250</v>
      </c>
      <c r="P784" s="1" t="s">
        <v>3744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3778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4134</v>
      </c>
      <c r="N785" s="1" t="n">
        <v>12</v>
      </c>
      <c r="O785" s="1" t="n">
        <v>87.68</v>
      </c>
      <c r="P785" s="1" t="s">
        <v>3744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3778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4135</v>
      </c>
      <c r="N786" s="1" t="n">
        <v>12</v>
      </c>
      <c r="O786" s="1" t="n">
        <v>29.39</v>
      </c>
      <c r="P786" s="1" t="s">
        <v>3744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3778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4136</v>
      </c>
      <c r="N787" s="1" t="n">
        <v>12</v>
      </c>
      <c r="O787" s="1" t="n">
        <v>30.8</v>
      </c>
      <c r="P787" s="1" t="s">
        <v>3744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3778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4137</v>
      </c>
      <c r="N788" s="1" t="n">
        <v>12</v>
      </c>
      <c r="O788" s="1" t="n">
        <v>115.4</v>
      </c>
      <c r="P788" s="1" t="s">
        <v>3744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3742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3743</v>
      </c>
      <c r="N789" s="1" t="n">
        <v>30</v>
      </c>
      <c r="O789" s="1" t="n">
        <v>60</v>
      </c>
      <c r="P789" s="1" t="s">
        <v>3744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3742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3745</v>
      </c>
      <c r="N790" s="1" t="n">
        <v>10</v>
      </c>
      <c r="O790" s="1" t="n">
        <v>25</v>
      </c>
      <c r="P790" s="1" t="s">
        <v>3744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3742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3746</v>
      </c>
      <c r="N791" s="1" t="n">
        <v>10</v>
      </c>
      <c r="O791" s="1" t="n">
        <v>70</v>
      </c>
      <c r="P791" s="1" t="s">
        <v>3744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3742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3747</v>
      </c>
      <c r="N792" s="1" t="n">
        <v>20</v>
      </c>
      <c r="O792" s="1" t="n">
        <v>120</v>
      </c>
      <c r="P792" s="1" t="s">
        <v>3744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3742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3748</v>
      </c>
      <c r="N793" s="1" t="n">
        <v>20</v>
      </c>
      <c r="O793" s="1" t="n">
        <v>260</v>
      </c>
      <c r="P793" s="1" t="s">
        <v>3744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3742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3781</v>
      </c>
      <c r="N794" s="1" t="n">
        <v>8</v>
      </c>
      <c r="O794" s="1" t="n">
        <v>96</v>
      </c>
      <c r="P794" s="1" t="s">
        <v>3744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3742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3782</v>
      </c>
      <c r="N795" s="1" t="n">
        <v>5</v>
      </c>
      <c r="O795" s="1" t="n">
        <v>35</v>
      </c>
      <c r="P795" s="1" t="s">
        <v>3744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3742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3783</v>
      </c>
      <c r="N796" s="1" t="n">
        <v>48</v>
      </c>
      <c r="O796" s="1" t="n">
        <v>340</v>
      </c>
      <c r="P796" s="1" t="s">
        <v>3744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3742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3785</v>
      </c>
      <c r="N797" s="1" t="n">
        <v>40</v>
      </c>
      <c r="O797" s="1" t="n">
        <v>220</v>
      </c>
      <c r="P797" s="1" t="s">
        <v>3744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3742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3934</v>
      </c>
      <c r="N798" s="1" t="n">
        <v>10</v>
      </c>
      <c r="O798" s="1" t="n">
        <v>110</v>
      </c>
      <c r="P798" s="1" t="s">
        <v>3744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3742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3786</v>
      </c>
      <c r="N799" s="1" t="n">
        <v>19.6</v>
      </c>
      <c r="O799" s="1" t="n">
        <v>78</v>
      </c>
      <c r="P799" s="1" t="s">
        <v>3744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3742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3787</v>
      </c>
      <c r="N800" s="1" t="n">
        <v>40</v>
      </c>
      <c r="O800" s="1" t="n">
        <v>110</v>
      </c>
      <c r="P800" s="1" t="s">
        <v>3744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3742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3935</v>
      </c>
      <c r="N801" s="1" t="n">
        <v>15</v>
      </c>
      <c r="O801" s="1" t="n">
        <v>120</v>
      </c>
      <c r="P801" s="1" t="s">
        <v>3744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3742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3788</v>
      </c>
      <c r="N802" s="1" t="n">
        <v>4</v>
      </c>
      <c r="O802" s="1" t="n">
        <v>92</v>
      </c>
      <c r="P802" s="1" t="s">
        <v>3744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3742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3789</v>
      </c>
      <c r="N803" s="1" t="n">
        <v>10</v>
      </c>
      <c r="O803" s="1" t="n">
        <v>50</v>
      </c>
      <c r="P803" s="1" t="s">
        <v>3744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3742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3790</v>
      </c>
      <c r="N804" s="1" t="n">
        <v>10</v>
      </c>
      <c r="O804" s="1" t="n">
        <v>180</v>
      </c>
      <c r="P804" s="1" t="s">
        <v>3744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3742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3791</v>
      </c>
      <c r="N805" s="1" t="n">
        <v>10</v>
      </c>
      <c r="O805" s="1" t="n">
        <v>170</v>
      </c>
      <c r="P805" s="1" t="s">
        <v>3744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3742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3937</v>
      </c>
      <c r="N806" s="1" t="n">
        <v>10.3</v>
      </c>
      <c r="O806" s="1" t="n">
        <v>92.5</v>
      </c>
      <c r="P806" s="1" t="s">
        <v>3744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3742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3938</v>
      </c>
      <c r="N807" s="1" t="n">
        <v>40</v>
      </c>
      <c r="O807" s="1" t="n">
        <v>460</v>
      </c>
      <c r="P807" s="1" t="s">
        <v>3744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3742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3792</v>
      </c>
      <c r="N808" s="1" t="n">
        <v>10</v>
      </c>
      <c r="O808" s="1" t="n">
        <v>70</v>
      </c>
      <c r="P808" s="1" t="s">
        <v>3744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3742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3793</v>
      </c>
      <c r="N809" s="1" t="n">
        <v>10</v>
      </c>
      <c r="O809" s="1" t="n">
        <v>30</v>
      </c>
      <c r="P809" s="1" t="s">
        <v>3744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3742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3794</v>
      </c>
      <c r="N810" s="1" t="n">
        <v>1</v>
      </c>
      <c r="O810" s="1" t="n">
        <v>40</v>
      </c>
      <c r="P810" s="1" t="s">
        <v>3744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3742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4138</v>
      </c>
      <c r="N811" s="1" t="n">
        <v>4.54</v>
      </c>
      <c r="O811" s="1" t="n">
        <v>68</v>
      </c>
      <c r="P811" s="1" t="s">
        <v>3744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3742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4139</v>
      </c>
      <c r="N812" s="1" t="n">
        <v>20</v>
      </c>
      <c r="O812" s="1" t="n">
        <v>190</v>
      </c>
      <c r="P812" s="1" t="s">
        <v>3744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3742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3939</v>
      </c>
      <c r="N813" s="1" t="n">
        <v>7.6</v>
      </c>
      <c r="O813" s="1" t="n">
        <v>91</v>
      </c>
      <c r="P813" s="1" t="s">
        <v>3744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3749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3743</v>
      </c>
      <c r="N814" s="1" t="n">
        <v>30</v>
      </c>
      <c r="O814" s="1" t="n">
        <v>60</v>
      </c>
      <c r="P814" s="1" t="s">
        <v>3744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3749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3745</v>
      </c>
      <c r="N815" s="1" t="n">
        <v>10</v>
      </c>
      <c r="O815" s="1" t="n">
        <v>25</v>
      </c>
      <c r="P815" s="1" t="s">
        <v>3744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3749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3746</v>
      </c>
      <c r="N816" s="1" t="n">
        <v>10</v>
      </c>
      <c r="O816" s="1" t="n">
        <v>70</v>
      </c>
      <c r="P816" s="1" t="s">
        <v>3744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3749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3747</v>
      </c>
      <c r="N817" s="1" t="n">
        <v>20</v>
      </c>
      <c r="O817" s="1" t="n">
        <v>120</v>
      </c>
      <c r="P817" s="1" t="s">
        <v>3744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3749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3748</v>
      </c>
      <c r="N818" s="1" t="n">
        <v>20</v>
      </c>
      <c r="O818" s="1" t="n">
        <v>260</v>
      </c>
      <c r="P818" s="1" t="s">
        <v>3744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3749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3781</v>
      </c>
      <c r="N819" s="1" t="n">
        <v>8</v>
      </c>
      <c r="O819" s="1" t="n">
        <v>96</v>
      </c>
      <c r="P819" s="1" t="s">
        <v>3744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3749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3782</v>
      </c>
      <c r="N820" s="1" t="n">
        <v>5</v>
      </c>
      <c r="O820" s="1" t="n">
        <v>35</v>
      </c>
      <c r="P820" s="1" t="s">
        <v>3744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3749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3783</v>
      </c>
      <c r="N821" s="1" t="n">
        <v>48</v>
      </c>
      <c r="O821" s="1" t="n">
        <v>340</v>
      </c>
      <c r="P821" s="1" t="s">
        <v>3744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3749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3785</v>
      </c>
      <c r="N822" s="1" t="n">
        <v>40</v>
      </c>
      <c r="O822" s="1" t="n">
        <v>220</v>
      </c>
      <c r="P822" s="1" t="s">
        <v>3744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3749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3934</v>
      </c>
      <c r="N823" s="1" t="n">
        <v>10</v>
      </c>
      <c r="O823" s="1" t="n">
        <v>110</v>
      </c>
      <c r="P823" s="1" t="s">
        <v>3744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3749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3786</v>
      </c>
      <c r="N824" s="1" t="n">
        <v>19.6</v>
      </c>
      <c r="O824" s="1" t="n">
        <v>78</v>
      </c>
      <c r="P824" s="1" t="s">
        <v>3744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3749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3787</v>
      </c>
      <c r="N825" s="1" t="n">
        <v>40</v>
      </c>
      <c r="O825" s="1" t="n">
        <v>110</v>
      </c>
      <c r="P825" s="1" t="s">
        <v>3744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3749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3935</v>
      </c>
      <c r="N826" s="1" t="n">
        <v>15</v>
      </c>
      <c r="O826" s="1" t="n">
        <v>120</v>
      </c>
      <c r="P826" s="1" t="s">
        <v>3744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3749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3788</v>
      </c>
      <c r="N827" s="1" t="n">
        <v>4</v>
      </c>
      <c r="O827" s="1" t="n">
        <v>92</v>
      </c>
      <c r="P827" s="1" t="s">
        <v>3744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3749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3789</v>
      </c>
      <c r="N828" s="1" t="n">
        <v>10</v>
      </c>
      <c r="O828" s="1" t="n">
        <v>50</v>
      </c>
      <c r="P828" s="1" t="s">
        <v>3744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3749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3790</v>
      </c>
      <c r="N829" s="1" t="n">
        <v>10</v>
      </c>
      <c r="O829" s="1" t="n">
        <v>180</v>
      </c>
      <c r="P829" s="1" t="s">
        <v>3744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3749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3791</v>
      </c>
      <c r="N830" s="1" t="n">
        <v>10</v>
      </c>
      <c r="O830" s="1" t="n">
        <v>170</v>
      </c>
      <c r="P830" s="1" t="s">
        <v>3744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3749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3937</v>
      </c>
      <c r="N831" s="1" t="n">
        <v>10.3</v>
      </c>
      <c r="O831" s="1" t="n">
        <v>92.5</v>
      </c>
      <c r="P831" s="1" t="s">
        <v>3744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3749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3938</v>
      </c>
      <c r="N832" s="1" t="n">
        <v>40</v>
      </c>
      <c r="O832" s="1" t="n">
        <v>460</v>
      </c>
      <c r="P832" s="1" t="s">
        <v>3744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3749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3792</v>
      </c>
      <c r="N833" s="1" t="n">
        <v>10</v>
      </c>
      <c r="O833" s="1" t="n">
        <v>70</v>
      </c>
      <c r="P833" s="1" t="s">
        <v>3744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3749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3793</v>
      </c>
      <c r="N834" s="1" t="n">
        <v>10</v>
      </c>
      <c r="O834" s="1" t="n">
        <v>30</v>
      </c>
      <c r="P834" s="1" t="s">
        <v>3744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3749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3794</v>
      </c>
      <c r="N835" s="1" t="n">
        <v>1</v>
      </c>
      <c r="O835" s="1" t="n">
        <v>40</v>
      </c>
      <c r="P835" s="1" t="s">
        <v>3744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3749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4138</v>
      </c>
      <c r="N836" s="1" t="n">
        <v>4.54</v>
      </c>
      <c r="O836" s="1" t="n">
        <v>68</v>
      </c>
      <c r="P836" s="1" t="s">
        <v>3744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3749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4139</v>
      </c>
      <c r="N837" s="1" t="n">
        <v>20</v>
      </c>
      <c r="O837" s="1" t="n">
        <v>190</v>
      </c>
      <c r="P837" s="1" t="s">
        <v>3744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3749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3939</v>
      </c>
      <c r="N838" s="1" t="n">
        <v>7.6</v>
      </c>
      <c r="O838" s="1" t="n">
        <v>91</v>
      </c>
      <c r="P838" s="1" t="s">
        <v>3744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3750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4140</v>
      </c>
      <c r="N839" s="1" t="n">
        <v>20</v>
      </c>
      <c r="O839" s="1" t="n">
        <v>500</v>
      </c>
      <c r="P839" s="1" t="s">
        <v>3744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3750</v>
      </c>
      <c r="E840" s="1" t="n">
        <v>1811</v>
      </c>
      <c r="F840" s="1" t="s">
        <v>3626</v>
      </c>
      <c r="I840" s="1" t="n">
        <v>7776</v>
      </c>
      <c r="J840" s="1" t="n">
        <v>20301</v>
      </c>
      <c r="K840" s="1" t="n">
        <v>7898927947064</v>
      </c>
      <c r="L840" s="1" t="s">
        <v>4141</v>
      </c>
      <c r="N840" s="1" t="n">
        <v>25</v>
      </c>
      <c r="O840" s="1" t="n">
        <v>178.32</v>
      </c>
      <c r="P840" s="1" t="s">
        <v>3744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3750</v>
      </c>
      <c r="E841" s="1" t="n">
        <v>1811</v>
      </c>
      <c r="F841" s="1" t="s">
        <v>3626</v>
      </c>
      <c r="I841" s="1" t="n">
        <v>7776</v>
      </c>
      <c r="J841" s="1" t="n">
        <v>107458</v>
      </c>
      <c r="K841" s="1" t="n">
        <v>7891219030925</v>
      </c>
      <c r="L841" s="1" t="s">
        <v>4142</v>
      </c>
      <c r="N841" s="1" t="n">
        <v>1</v>
      </c>
      <c r="O841" s="1" t="n">
        <v>53.41</v>
      </c>
      <c r="P841" s="1" t="s">
        <v>3744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3750</v>
      </c>
      <c r="E842" s="1" t="n">
        <v>1811</v>
      </c>
      <c r="F842" s="1" t="s">
        <v>3626</v>
      </c>
      <c r="I842" s="1" t="n">
        <v>7776</v>
      </c>
      <c r="J842" s="1" t="n">
        <v>14545</v>
      </c>
      <c r="K842" s="1" t="n">
        <v>7898927947194</v>
      </c>
      <c r="L842" s="1" t="s">
        <v>4143</v>
      </c>
      <c r="N842" s="1" t="n">
        <v>25</v>
      </c>
      <c r="O842" s="1" t="n">
        <v>122.17</v>
      </c>
      <c r="P842" s="1" t="s">
        <v>3744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3750</v>
      </c>
      <c r="E843" s="1" t="n">
        <v>1811</v>
      </c>
      <c r="F843" s="1" t="s">
        <v>3626</v>
      </c>
      <c r="I843" s="1" t="n">
        <v>7776</v>
      </c>
      <c r="J843" s="1" t="n">
        <v>43231</v>
      </c>
      <c r="K843" s="1" t="n">
        <v>7898941898847</v>
      </c>
      <c r="L843" s="1" t="s">
        <v>4144</v>
      </c>
      <c r="N843" s="1" t="n">
        <v>200</v>
      </c>
      <c r="O843" s="1" t="n">
        <v>26.25</v>
      </c>
      <c r="P843" s="1" t="s">
        <v>3744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3750</v>
      </c>
      <c r="E844" s="1" t="n">
        <v>1811</v>
      </c>
      <c r="F844" s="1" t="s">
        <v>3626</v>
      </c>
      <c r="I844" s="1" t="n">
        <v>7776</v>
      </c>
      <c r="J844" s="1" t="n">
        <v>56124</v>
      </c>
      <c r="K844" s="1" t="n">
        <v>2253152</v>
      </c>
      <c r="L844" s="1" t="s">
        <v>4145</v>
      </c>
      <c r="N844" s="1" t="n">
        <v>10</v>
      </c>
      <c r="O844" s="1" t="n">
        <v>55.86</v>
      </c>
      <c r="P844" s="1" t="s">
        <v>3744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3750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4146</v>
      </c>
      <c r="N845" s="1" t="n">
        <v>60</v>
      </c>
      <c r="O845" s="1" t="n">
        <v>161.4</v>
      </c>
      <c r="P845" s="1" t="s">
        <v>3744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3750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4035</v>
      </c>
      <c r="N846" s="1" t="n">
        <v>96</v>
      </c>
      <c r="O846" s="1" t="n">
        <v>575.4</v>
      </c>
      <c r="P846" s="1" t="s">
        <v>3744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3750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4147</v>
      </c>
      <c r="N847" s="1" t="n">
        <v>48</v>
      </c>
      <c r="O847" s="1" t="n">
        <v>31.18</v>
      </c>
      <c r="P847" s="1" t="s">
        <v>3744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3750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4148</v>
      </c>
      <c r="N848" s="1" t="n">
        <v>48</v>
      </c>
      <c r="O848" s="1" t="n">
        <v>31.18</v>
      </c>
      <c r="P848" s="1" t="s">
        <v>3744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3750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4149</v>
      </c>
      <c r="N849" s="1" t="n">
        <v>6</v>
      </c>
      <c r="O849" s="1" t="n">
        <v>59.94</v>
      </c>
      <c r="P849" s="1" t="s">
        <v>3744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3750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4149</v>
      </c>
      <c r="N850" s="1" t="n">
        <v>6</v>
      </c>
      <c r="O850" s="1" t="n">
        <v>59.94</v>
      </c>
      <c r="P850" s="1" t="s">
        <v>3744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3750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4150</v>
      </c>
      <c r="N851" s="1" t="n">
        <v>6</v>
      </c>
      <c r="O851" s="1" t="n">
        <v>59.94</v>
      </c>
      <c r="P851" s="1" t="s">
        <v>3744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3750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4151</v>
      </c>
      <c r="N852" s="1" t="n">
        <v>27</v>
      </c>
      <c r="O852" s="1" t="n">
        <v>183.33</v>
      </c>
      <c r="P852" s="1" t="s">
        <v>3744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3750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4152</v>
      </c>
      <c r="N853" s="1" t="n">
        <v>6</v>
      </c>
      <c r="O853" s="1" t="n">
        <v>83.34</v>
      </c>
      <c r="P853" s="1" t="s">
        <v>3744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3750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4153</v>
      </c>
      <c r="N854" s="1" t="n">
        <v>6</v>
      </c>
      <c r="O854" s="1" t="n">
        <v>56.1</v>
      </c>
      <c r="P854" s="1" t="s">
        <v>3744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3750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4154</v>
      </c>
      <c r="N855" s="1" t="n">
        <v>6</v>
      </c>
      <c r="O855" s="1" t="n">
        <v>30.9</v>
      </c>
      <c r="P855" s="1" t="s">
        <v>3744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3750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4155</v>
      </c>
      <c r="N856" s="1" t="n">
        <v>27</v>
      </c>
      <c r="O856" s="1" t="n">
        <v>134.73</v>
      </c>
      <c r="P856" s="1" t="s">
        <v>3744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3750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4156</v>
      </c>
      <c r="N857" s="1" t="n">
        <v>6</v>
      </c>
      <c r="O857" s="1" t="n">
        <v>34.74</v>
      </c>
      <c r="P857" s="1" t="s">
        <v>3744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3750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4157</v>
      </c>
      <c r="N858" s="1" t="n">
        <v>6</v>
      </c>
      <c r="O858" s="1" t="n">
        <v>34.74</v>
      </c>
      <c r="P858" s="1" t="s">
        <v>3744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3750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4158</v>
      </c>
      <c r="N859" s="1" t="n">
        <v>54</v>
      </c>
      <c r="O859" s="1" t="n">
        <v>145.26</v>
      </c>
      <c r="P859" s="1" t="s">
        <v>3744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3750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4159</v>
      </c>
      <c r="N860" s="1" t="n">
        <v>54</v>
      </c>
      <c r="O860" s="1" t="n">
        <v>145.26</v>
      </c>
      <c r="P860" s="1" t="s">
        <v>3744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3750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4160</v>
      </c>
      <c r="N861" s="1" t="n">
        <v>20</v>
      </c>
      <c r="O861" s="1" t="n">
        <v>208.4</v>
      </c>
      <c r="P861" s="1" t="s">
        <v>3744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3778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3779</v>
      </c>
      <c r="N862" s="1" t="n">
        <v>180</v>
      </c>
      <c r="O862" s="1" t="n">
        <v>270</v>
      </c>
      <c r="P862" s="1" t="s">
        <v>3744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3778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3800</v>
      </c>
      <c r="N863" s="1" t="n">
        <v>20</v>
      </c>
      <c r="O863" s="1" t="n">
        <v>240</v>
      </c>
      <c r="P863" s="1" t="s">
        <v>3744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3778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4161</v>
      </c>
      <c r="N864" s="1" t="n">
        <v>2</v>
      </c>
      <c r="O864" s="1" t="n">
        <v>39.86</v>
      </c>
      <c r="P864" s="1" t="s">
        <v>3744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3778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3842</v>
      </c>
      <c r="N865" s="1" t="n">
        <v>2</v>
      </c>
      <c r="O865" s="1" t="n">
        <v>39.86</v>
      </c>
      <c r="P865" s="1" t="s">
        <v>3744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3778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4162</v>
      </c>
      <c r="N866" s="1" t="n">
        <v>2</v>
      </c>
      <c r="O866" s="1" t="n">
        <v>39.86</v>
      </c>
      <c r="P866" s="1" t="s">
        <v>3744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3778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4163</v>
      </c>
      <c r="N867" s="1" t="n">
        <v>4</v>
      </c>
      <c r="O867" s="1" t="n">
        <v>50.35</v>
      </c>
      <c r="P867" s="1" t="s">
        <v>3744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3778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3843</v>
      </c>
      <c r="N868" s="1" t="n">
        <v>2</v>
      </c>
      <c r="O868" s="1" t="n">
        <v>39.86</v>
      </c>
      <c r="P868" s="1" t="s">
        <v>3744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3778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4164</v>
      </c>
      <c r="N869" s="1" t="n">
        <v>2</v>
      </c>
      <c r="O869" s="1" t="n">
        <v>39.86</v>
      </c>
      <c r="P869" s="1" t="s">
        <v>3744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3778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4165</v>
      </c>
      <c r="N870" s="1" t="n">
        <v>4</v>
      </c>
      <c r="O870" s="1" t="n">
        <v>50.35</v>
      </c>
      <c r="P870" s="1" t="s">
        <v>3744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3778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4163</v>
      </c>
      <c r="N871" s="1" t="n">
        <v>4</v>
      </c>
      <c r="O871" s="1" t="n">
        <v>50.35</v>
      </c>
      <c r="P871" s="1" t="s">
        <v>3744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3778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4166</v>
      </c>
      <c r="N872" s="1" t="n">
        <v>4</v>
      </c>
      <c r="O872" s="1" t="n">
        <v>50.35</v>
      </c>
      <c r="P872" s="1" t="s">
        <v>3744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3778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4167</v>
      </c>
      <c r="N873" s="1" t="n">
        <v>4</v>
      </c>
      <c r="O873" s="1" t="n">
        <v>50.35</v>
      </c>
      <c r="P873" s="1" t="s">
        <v>3744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3778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4168</v>
      </c>
      <c r="N874" s="1" t="n">
        <v>4</v>
      </c>
      <c r="O874" s="1" t="n">
        <v>50.35</v>
      </c>
      <c r="P874" s="1" t="s">
        <v>3744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3778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4169</v>
      </c>
      <c r="N875" s="1" t="n">
        <v>2</v>
      </c>
      <c r="O875" s="1" t="n">
        <v>39.86</v>
      </c>
      <c r="P875" s="1" t="s">
        <v>3744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3742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3743</v>
      </c>
      <c r="N876" s="1" t="n">
        <v>10</v>
      </c>
      <c r="O876" s="1" t="n">
        <v>25</v>
      </c>
      <c r="P876" s="1" t="s">
        <v>3744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3742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3745</v>
      </c>
      <c r="N877" s="1" t="n">
        <v>40</v>
      </c>
      <c r="O877" s="1" t="n">
        <v>80</v>
      </c>
      <c r="P877" s="1" t="s">
        <v>3744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3742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3746</v>
      </c>
      <c r="N878" s="1" t="n">
        <v>5</v>
      </c>
      <c r="O878" s="1" t="n">
        <v>35</v>
      </c>
      <c r="P878" s="1" t="s">
        <v>3744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3742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3747</v>
      </c>
      <c r="N879" s="1" t="n">
        <v>20</v>
      </c>
      <c r="O879" s="1" t="n">
        <v>120</v>
      </c>
      <c r="P879" s="1" t="s">
        <v>3744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3749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3743</v>
      </c>
      <c r="N880" s="1" t="n">
        <v>10</v>
      </c>
      <c r="O880" s="1" t="n">
        <v>25</v>
      </c>
      <c r="P880" s="1" t="s">
        <v>3744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3749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3745</v>
      </c>
      <c r="N881" s="1" t="n">
        <v>40</v>
      </c>
      <c r="O881" s="1" t="n">
        <v>80</v>
      </c>
      <c r="P881" s="1" t="s">
        <v>3744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3749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3746</v>
      </c>
      <c r="N882" s="1" t="n">
        <v>5</v>
      </c>
      <c r="O882" s="1" t="n">
        <v>35</v>
      </c>
      <c r="P882" s="1" t="s">
        <v>3744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3749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3747</v>
      </c>
      <c r="N883" s="1" t="n">
        <v>20</v>
      </c>
      <c r="O883" s="1" t="n">
        <v>120</v>
      </c>
      <c r="P883" s="1" t="s">
        <v>3744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3750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4170</v>
      </c>
      <c r="N884" s="1" t="n">
        <v>101</v>
      </c>
      <c r="O884" s="1" t="n">
        <v>1145.8</v>
      </c>
      <c r="P884" s="1" t="s">
        <v>3744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3750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4171</v>
      </c>
      <c r="N885" s="1" t="n">
        <v>10</v>
      </c>
      <c r="O885" s="1" t="n">
        <v>142.8</v>
      </c>
      <c r="P885" s="1" t="s">
        <v>3744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3750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4172</v>
      </c>
      <c r="N886" s="1" t="n">
        <v>101</v>
      </c>
      <c r="O886" s="1" t="n">
        <v>1145.8</v>
      </c>
      <c r="P886" s="1" t="s">
        <v>3744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3750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4173</v>
      </c>
      <c r="N887" s="1" t="n">
        <v>50.5</v>
      </c>
      <c r="O887" s="1" t="n">
        <v>572.9</v>
      </c>
      <c r="P887" s="1" t="s">
        <v>3744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3750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4174</v>
      </c>
      <c r="N888" s="1" t="n">
        <v>150</v>
      </c>
      <c r="O888" s="1" t="n">
        <v>1325.8</v>
      </c>
      <c r="P888" s="1" t="s">
        <v>3744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3750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4175</v>
      </c>
      <c r="N889" s="1" t="n">
        <v>5</v>
      </c>
      <c r="O889" s="1" t="n">
        <v>662.9</v>
      </c>
      <c r="P889" s="1" t="s">
        <v>3744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3750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4176</v>
      </c>
      <c r="N890" s="1" t="n">
        <v>101</v>
      </c>
      <c r="O890" s="1" t="n">
        <v>1145.8</v>
      </c>
      <c r="P890" s="1" t="s">
        <v>3744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3750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4177</v>
      </c>
      <c r="N891" s="1" t="n">
        <v>5</v>
      </c>
      <c r="O891" s="1" t="n">
        <v>67.8</v>
      </c>
      <c r="P891" s="1" t="s">
        <v>3744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3750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4178</v>
      </c>
      <c r="N892" s="1" t="n">
        <v>10</v>
      </c>
      <c r="O892" s="1" t="n">
        <v>142.8</v>
      </c>
      <c r="P892" s="1" t="s">
        <v>3744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3750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4179</v>
      </c>
      <c r="N893" s="1" t="n">
        <v>6</v>
      </c>
      <c r="O893" s="1" t="n">
        <v>201.36</v>
      </c>
      <c r="P893" s="1" t="s">
        <v>3744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3750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4180</v>
      </c>
      <c r="N894" s="1" t="n">
        <v>4</v>
      </c>
      <c r="O894" s="1" t="n">
        <v>65.8</v>
      </c>
      <c r="P894" s="1" t="s">
        <v>3744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3750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4170</v>
      </c>
      <c r="N895" s="1" t="n">
        <v>10.1</v>
      </c>
      <c r="O895" s="1" t="n">
        <v>130.2</v>
      </c>
      <c r="P895" s="1" t="s">
        <v>3744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3750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4171</v>
      </c>
      <c r="N896" s="1" t="n">
        <v>1</v>
      </c>
      <c r="O896" s="1" t="n">
        <v>14.28</v>
      </c>
      <c r="P896" s="1" t="s">
        <v>3744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3750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4172</v>
      </c>
      <c r="N897" s="1" t="n">
        <v>10.1</v>
      </c>
      <c r="O897" s="1" t="n">
        <v>130.2</v>
      </c>
      <c r="P897" s="1" t="s">
        <v>3744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3750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4173</v>
      </c>
      <c r="N898" s="1" t="n">
        <v>10.1</v>
      </c>
      <c r="O898" s="1" t="n">
        <v>130.2</v>
      </c>
      <c r="P898" s="1" t="s">
        <v>3744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3750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4174</v>
      </c>
      <c r="N899" s="1" t="n">
        <v>15</v>
      </c>
      <c r="O899" s="1" t="n">
        <v>148.14</v>
      </c>
      <c r="P899" s="1" t="s">
        <v>3744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3750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4175</v>
      </c>
      <c r="N900" s="1" t="n">
        <v>1</v>
      </c>
      <c r="O900" s="1" t="n">
        <v>148.14</v>
      </c>
      <c r="P900" s="1" t="s">
        <v>3744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3750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4176</v>
      </c>
      <c r="N901" s="1" t="n">
        <v>10.1</v>
      </c>
      <c r="O901" s="1" t="n">
        <v>130.2</v>
      </c>
      <c r="P901" s="1" t="s">
        <v>3744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3750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4177</v>
      </c>
      <c r="N902" s="1" t="n">
        <v>1</v>
      </c>
      <c r="O902" s="1" t="n">
        <v>13.56</v>
      </c>
      <c r="P902" s="1" t="s">
        <v>3744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3750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4178</v>
      </c>
      <c r="N903" s="1" t="n">
        <v>1</v>
      </c>
      <c r="O903" s="1" t="n">
        <v>14.28</v>
      </c>
      <c r="P903" s="1" t="s">
        <v>3744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3750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4179</v>
      </c>
      <c r="N904" s="1" t="n">
        <v>1</v>
      </c>
      <c r="O904" s="1" t="n">
        <v>33.56</v>
      </c>
      <c r="P904" s="1" t="s">
        <v>3744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3750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4180</v>
      </c>
      <c r="N905" s="1" t="n">
        <v>1</v>
      </c>
      <c r="O905" s="1" t="n">
        <v>16.37</v>
      </c>
      <c r="P905" s="1" t="s">
        <v>3744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3750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3823</v>
      </c>
      <c r="N906" s="1" t="n">
        <v>141.2</v>
      </c>
      <c r="O906" s="1" t="n">
        <v>3106.4</v>
      </c>
      <c r="P906" s="1" t="s">
        <v>3744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3750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3836</v>
      </c>
      <c r="N907" s="1" t="n">
        <v>12</v>
      </c>
      <c r="O907" s="1" t="n">
        <v>62.94</v>
      </c>
      <c r="P907" s="1" t="s">
        <v>3744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3750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4181</v>
      </c>
      <c r="N908" s="1" t="n">
        <v>20</v>
      </c>
      <c r="O908" s="1" t="n">
        <v>146.86</v>
      </c>
      <c r="P908" s="1" t="s">
        <v>3744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3750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3837</v>
      </c>
      <c r="N909" s="1" t="n">
        <v>20</v>
      </c>
      <c r="O909" s="1" t="n">
        <v>146.86</v>
      </c>
      <c r="P909" s="1" t="s">
        <v>3744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3750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4182</v>
      </c>
      <c r="N910" s="1" t="n">
        <v>20</v>
      </c>
      <c r="O910" s="1" t="n">
        <v>52.45</v>
      </c>
      <c r="P910" s="1" t="s">
        <v>3744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3750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4183</v>
      </c>
      <c r="N911" s="1" t="n">
        <v>20</v>
      </c>
      <c r="O911" s="1" t="n">
        <v>52.45</v>
      </c>
      <c r="P911" s="1" t="s">
        <v>3744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3750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4184</v>
      </c>
      <c r="N912" s="1" t="n">
        <v>20</v>
      </c>
      <c r="O912" s="1" t="n">
        <v>146.86</v>
      </c>
      <c r="P912" s="1" t="s">
        <v>3744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3750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4185</v>
      </c>
      <c r="N913" s="1" t="n">
        <v>12</v>
      </c>
      <c r="O913" s="1" t="n">
        <v>62.94</v>
      </c>
      <c r="P913" s="1" t="s">
        <v>3744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3750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4186</v>
      </c>
      <c r="N914" s="1" t="n">
        <v>20</v>
      </c>
      <c r="O914" s="1" t="n">
        <v>52.45</v>
      </c>
      <c r="P914" s="1" t="s">
        <v>3744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3750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4187</v>
      </c>
      <c r="N915" s="1" t="n">
        <v>16</v>
      </c>
      <c r="O915" s="1" t="n">
        <v>75.53</v>
      </c>
      <c r="P915" s="1" t="s">
        <v>3744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3750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4188</v>
      </c>
      <c r="N916" s="1" t="n">
        <v>8</v>
      </c>
      <c r="O916" s="1" t="n">
        <v>50.35</v>
      </c>
      <c r="P916" s="1" t="s">
        <v>3744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3750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4189</v>
      </c>
      <c r="N917" s="1" t="n">
        <v>125</v>
      </c>
      <c r="O917" s="1" t="n">
        <v>570.54</v>
      </c>
      <c r="P917" s="1" t="s">
        <v>3744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3750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4190</v>
      </c>
      <c r="N918" s="1" t="n">
        <v>40</v>
      </c>
      <c r="O918" s="1" t="n">
        <v>405.31</v>
      </c>
      <c r="P918" s="1" t="s">
        <v>3744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3750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4191</v>
      </c>
      <c r="N919" s="1" t="n">
        <v>40</v>
      </c>
      <c r="O919" s="1" t="n">
        <v>385.03</v>
      </c>
      <c r="P919" s="1" t="s">
        <v>3744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3750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4192</v>
      </c>
      <c r="N920" s="1" t="n">
        <v>20</v>
      </c>
      <c r="O920" s="1" t="n">
        <v>243.23</v>
      </c>
      <c r="P920" s="1" t="s">
        <v>3744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3750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4193</v>
      </c>
      <c r="N921" s="1" t="n">
        <v>20</v>
      </c>
      <c r="O921" s="1" t="n">
        <v>340.6</v>
      </c>
      <c r="P921" s="1" t="s">
        <v>3744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3750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3893</v>
      </c>
      <c r="N922" s="1" t="n">
        <v>50</v>
      </c>
      <c r="O922" s="1" t="n">
        <v>1024.5</v>
      </c>
      <c r="P922" s="1" t="s">
        <v>3744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3750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4194</v>
      </c>
      <c r="N923" s="1" t="n">
        <v>150</v>
      </c>
      <c r="O923" s="1" t="n">
        <v>2097</v>
      </c>
      <c r="P923" s="1" t="s">
        <v>3744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3750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3894</v>
      </c>
      <c r="N924" s="1" t="n">
        <v>15</v>
      </c>
      <c r="O924" s="1" t="n">
        <v>344.7</v>
      </c>
      <c r="P924" s="1" t="s">
        <v>3744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3750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4195</v>
      </c>
      <c r="N925" s="1" t="n">
        <v>9</v>
      </c>
      <c r="O925" s="1" t="n">
        <v>80.82</v>
      </c>
      <c r="P925" s="1" t="s">
        <v>3744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3750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3895</v>
      </c>
      <c r="N926" s="1" t="n">
        <v>30</v>
      </c>
      <c r="O926" s="1" t="n">
        <v>213</v>
      </c>
      <c r="P926" s="1" t="s">
        <v>3744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3750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3896</v>
      </c>
      <c r="N927" s="1" t="n">
        <v>100</v>
      </c>
      <c r="O927" s="1" t="n">
        <v>670</v>
      </c>
      <c r="P927" s="1" t="s">
        <v>3744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3750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4196</v>
      </c>
      <c r="N928" s="1" t="n">
        <v>200</v>
      </c>
      <c r="O928" s="1" t="n">
        <v>1195.4</v>
      </c>
      <c r="P928" s="1" t="s">
        <v>3744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3897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3912</v>
      </c>
      <c r="N929" s="1" t="n">
        <v>6.305</v>
      </c>
      <c r="O929" s="1" t="n">
        <v>131.95</v>
      </c>
      <c r="P929" s="1" t="s">
        <v>3744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3897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3913</v>
      </c>
      <c r="N930" s="1" t="n">
        <v>25.285</v>
      </c>
      <c r="O930" s="1" t="n">
        <v>565.68</v>
      </c>
      <c r="P930" s="1" t="s">
        <v>3744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3897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3914</v>
      </c>
      <c r="N931" s="1" t="n">
        <v>54.274</v>
      </c>
      <c r="O931" s="1" t="n">
        <v>1253.41</v>
      </c>
      <c r="P931" s="1" t="s">
        <v>3744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3897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3915</v>
      </c>
      <c r="N932" s="1" t="n">
        <v>37.88</v>
      </c>
      <c r="O932" s="1" t="n">
        <v>956.85</v>
      </c>
      <c r="P932" s="1" t="s">
        <v>3744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3897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3898</v>
      </c>
      <c r="N933" s="1" t="n">
        <v>1.613</v>
      </c>
      <c r="O933" s="1" t="n">
        <v>44.24</v>
      </c>
      <c r="P933" s="1" t="s">
        <v>3744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3897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3916</v>
      </c>
      <c r="N934" s="1" t="n">
        <v>5.566</v>
      </c>
      <c r="O934" s="1" t="n">
        <v>136.58</v>
      </c>
      <c r="P934" s="1" t="s">
        <v>3744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3897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3909</v>
      </c>
      <c r="N935" s="1" t="n">
        <v>3.447</v>
      </c>
      <c r="O935" s="1" t="n">
        <v>4.95</v>
      </c>
      <c r="P935" s="1" t="s">
        <v>3744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3897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3910</v>
      </c>
      <c r="N936" s="1" t="n">
        <v>5.899</v>
      </c>
      <c r="O936" s="1" t="n">
        <v>12.73</v>
      </c>
      <c r="P936" s="1" t="s">
        <v>3744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3897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3911</v>
      </c>
      <c r="N937" s="1" t="n">
        <v>0.931</v>
      </c>
      <c r="O937" s="1" t="n">
        <v>0.01</v>
      </c>
      <c r="P937" s="1" t="s">
        <v>3744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3918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3912</v>
      </c>
      <c r="N938" s="1" t="n">
        <v>6.305</v>
      </c>
      <c r="O938" s="1" t="n">
        <v>131.95</v>
      </c>
      <c r="P938" s="1" t="s">
        <v>3744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3918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3913</v>
      </c>
      <c r="N939" s="1" t="n">
        <v>25.285</v>
      </c>
      <c r="O939" s="1" t="n">
        <v>565.68</v>
      </c>
      <c r="P939" s="1" t="s">
        <v>3744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3918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3914</v>
      </c>
      <c r="N940" s="1" t="n">
        <v>54.274</v>
      </c>
      <c r="O940" s="1" t="n">
        <v>1253.41</v>
      </c>
      <c r="P940" s="1" t="s">
        <v>3744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3918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3915</v>
      </c>
      <c r="N941" s="1" t="n">
        <v>37.88</v>
      </c>
      <c r="O941" s="1" t="n">
        <v>956.85</v>
      </c>
      <c r="P941" s="1" t="s">
        <v>3744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3918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3898</v>
      </c>
      <c r="N942" s="1" t="n">
        <v>1.613</v>
      </c>
      <c r="O942" s="1" t="n">
        <v>44.24</v>
      </c>
      <c r="P942" s="1" t="s">
        <v>3744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3918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3916</v>
      </c>
      <c r="N943" s="1" t="n">
        <v>5.566</v>
      </c>
      <c r="O943" s="1" t="n">
        <v>136.58</v>
      </c>
      <c r="P943" s="1" t="s">
        <v>3744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3918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3909</v>
      </c>
      <c r="N944" s="1" t="n">
        <v>3.447</v>
      </c>
      <c r="O944" s="1" t="n">
        <v>4.95</v>
      </c>
      <c r="P944" s="1" t="s">
        <v>3744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3918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3910</v>
      </c>
      <c r="N945" s="1" t="n">
        <v>5.899</v>
      </c>
      <c r="O945" s="1" t="n">
        <v>12.73</v>
      </c>
      <c r="P945" s="1" t="s">
        <v>3744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3918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3911</v>
      </c>
      <c r="N946" s="1" t="n">
        <v>0.931</v>
      </c>
      <c r="O946" s="1" t="n">
        <v>0.01</v>
      </c>
      <c r="P946" s="1" t="s">
        <v>3744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4197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3896</v>
      </c>
      <c r="N947" s="1" t="n">
        <v>5</v>
      </c>
      <c r="O947" s="1" t="n">
        <v>46.5</v>
      </c>
      <c r="P947" s="1" t="s">
        <v>3744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3778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4198</v>
      </c>
      <c r="N948" s="1" t="n">
        <v>50</v>
      </c>
      <c r="O948" s="1" t="n">
        <v>250</v>
      </c>
      <c r="P948" s="1" t="s">
        <v>3744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3778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4199</v>
      </c>
      <c r="N949" s="1" t="n">
        <v>8</v>
      </c>
      <c r="O949" s="1" t="n">
        <v>43.92</v>
      </c>
      <c r="P949" s="1" t="s">
        <v>3744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3778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4200</v>
      </c>
      <c r="N950" s="1" t="n">
        <v>8</v>
      </c>
      <c r="O950" s="1" t="n">
        <v>43.92</v>
      </c>
      <c r="P950" s="1" t="s">
        <v>3744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3778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4201</v>
      </c>
      <c r="N951" s="1" t="n">
        <v>6</v>
      </c>
      <c r="O951" s="1" t="n">
        <v>65.28</v>
      </c>
      <c r="P951" s="1" t="s">
        <v>3744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3778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4202</v>
      </c>
      <c r="N952" s="1" t="n">
        <v>3</v>
      </c>
      <c r="O952" s="1" t="n">
        <v>32.64</v>
      </c>
      <c r="P952" s="1" t="s">
        <v>3744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3778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3942</v>
      </c>
      <c r="N953" s="1" t="n">
        <v>8</v>
      </c>
      <c r="O953" s="1" t="n">
        <v>43.92</v>
      </c>
      <c r="P953" s="1" t="s">
        <v>3744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3778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4203</v>
      </c>
      <c r="N954" s="1" t="n">
        <v>3</v>
      </c>
      <c r="O954" s="1" t="n">
        <v>32.64</v>
      </c>
      <c r="P954" s="1" t="s">
        <v>3744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3778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4204</v>
      </c>
      <c r="N955" s="1" t="n">
        <v>12</v>
      </c>
      <c r="O955" s="1" t="n">
        <v>116.04</v>
      </c>
      <c r="P955" s="1" t="s">
        <v>3744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3778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4205</v>
      </c>
      <c r="N956" s="1" t="n">
        <v>6</v>
      </c>
      <c r="O956" s="1" t="n">
        <v>58.02</v>
      </c>
      <c r="P956" s="1" t="s">
        <v>3744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3778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3825</v>
      </c>
      <c r="N957" s="1" t="n">
        <v>90</v>
      </c>
      <c r="O957" s="1" t="n">
        <v>742.5</v>
      </c>
      <c r="P957" s="1" t="s">
        <v>3744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3778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4206</v>
      </c>
      <c r="N958" s="1" t="n">
        <v>40</v>
      </c>
      <c r="O958" s="1" t="n">
        <v>168</v>
      </c>
      <c r="P958" s="1" t="s">
        <v>3744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3778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4207</v>
      </c>
      <c r="N959" s="1" t="n">
        <v>60</v>
      </c>
      <c r="O959" s="1" t="n">
        <v>249</v>
      </c>
      <c r="P959" s="1" t="s">
        <v>3744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3778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3927</v>
      </c>
      <c r="N960" s="1" t="n">
        <v>6</v>
      </c>
      <c r="O960" s="1" t="n">
        <v>51.6</v>
      </c>
      <c r="P960" s="1" t="s">
        <v>3744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3778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3928</v>
      </c>
      <c r="N961" s="1" t="n">
        <v>14</v>
      </c>
      <c r="O961" s="1" t="n">
        <v>149.38</v>
      </c>
      <c r="P961" s="1" t="s">
        <v>3744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3778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3929</v>
      </c>
      <c r="N962" s="1" t="n">
        <v>8</v>
      </c>
      <c r="O962" s="1" t="n">
        <v>54.88</v>
      </c>
      <c r="P962" s="1" t="s">
        <v>3744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3778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3930</v>
      </c>
      <c r="N963" s="1" t="n">
        <v>8</v>
      </c>
      <c r="O963" s="1" t="n">
        <v>109.6</v>
      </c>
      <c r="P963" s="1" t="s">
        <v>3744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3778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3931</v>
      </c>
      <c r="N964" s="1" t="n">
        <v>8</v>
      </c>
      <c r="O964" s="1" t="n">
        <v>100.48</v>
      </c>
      <c r="P964" s="1" t="s">
        <v>3744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3778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3932</v>
      </c>
      <c r="N965" s="1" t="n">
        <v>8</v>
      </c>
      <c r="O965" s="1" t="n">
        <v>100.48</v>
      </c>
      <c r="P965" s="1" t="s">
        <v>3744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3778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3933</v>
      </c>
      <c r="N966" s="1" t="n">
        <v>14</v>
      </c>
      <c r="O966" s="1" t="n">
        <v>162.96</v>
      </c>
      <c r="P966" s="1" t="s">
        <v>3744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3742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3745</v>
      </c>
      <c r="N967" s="1" t="n">
        <v>4</v>
      </c>
      <c r="O967" s="1" t="n">
        <v>28</v>
      </c>
      <c r="P967" s="1" t="s">
        <v>3744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3742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3746</v>
      </c>
      <c r="N968" s="1" t="n">
        <v>50</v>
      </c>
      <c r="O968" s="1" t="n">
        <v>100</v>
      </c>
      <c r="P968" s="1" t="s">
        <v>3744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3742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3747</v>
      </c>
      <c r="N969" s="1" t="n">
        <v>20</v>
      </c>
      <c r="O969" s="1" t="n">
        <v>120</v>
      </c>
      <c r="P969" s="1" t="s">
        <v>3744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3749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3745</v>
      </c>
      <c r="N970" s="1" t="n">
        <v>4</v>
      </c>
      <c r="O970" s="1" t="n">
        <v>28</v>
      </c>
      <c r="P970" s="1" t="s">
        <v>3744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3749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3746</v>
      </c>
      <c r="N971" s="1" t="n">
        <v>50</v>
      </c>
      <c r="O971" s="1" t="n">
        <v>100</v>
      </c>
      <c r="P971" s="1" t="s">
        <v>3744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3749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3747</v>
      </c>
      <c r="N972" s="1" t="n">
        <v>20</v>
      </c>
      <c r="O972" s="1" t="n">
        <v>120</v>
      </c>
      <c r="P972" s="1" t="s">
        <v>3744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3750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4208</v>
      </c>
      <c r="N973" s="1" t="n">
        <v>20</v>
      </c>
      <c r="O973" s="1" t="n">
        <v>107.6</v>
      </c>
      <c r="P973" s="1" t="s">
        <v>3744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3750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4209</v>
      </c>
      <c r="N974" s="1" t="n">
        <v>30</v>
      </c>
      <c r="O974" s="1" t="n">
        <v>174</v>
      </c>
      <c r="P974" s="1" t="s">
        <v>3744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3750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4210</v>
      </c>
      <c r="N975" s="1" t="n">
        <v>42</v>
      </c>
      <c r="O975" s="1" t="n">
        <v>295.68</v>
      </c>
      <c r="P975" s="1" t="s">
        <v>3744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3750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4211</v>
      </c>
      <c r="N976" s="1" t="n">
        <v>50</v>
      </c>
      <c r="O976" s="1" t="n">
        <v>469.9</v>
      </c>
      <c r="P976" s="1" t="s">
        <v>3744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3750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4212</v>
      </c>
      <c r="N977" s="1" t="n">
        <v>22</v>
      </c>
      <c r="O977" s="1" t="n">
        <v>79.2</v>
      </c>
      <c r="P977" s="1" t="s">
        <v>3744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3750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4213</v>
      </c>
      <c r="N978" s="1" t="n">
        <v>50</v>
      </c>
      <c r="O978" s="1" t="n">
        <v>125</v>
      </c>
      <c r="P978" s="1" t="s">
        <v>3744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3750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4214</v>
      </c>
      <c r="N979" s="1" t="n">
        <v>40</v>
      </c>
      <c r="O979" s="1" t="n">
        <v>90</v>
      </c>
      <c r="P979" s="1" t="s">
        <v>3744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3750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4215</v>
      </c>
      <c r="N980" s="1" t="n">
        <v>60</v>
      </c>
      <c r="O980" s="1" t="n">
        <v>187.5</v>
      </c>
      <c r="P980" s="1" t="s">
        <v>3744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3750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4216</v>
      </c>
      <c r="N981" s="1" t="n">
        <v>30</v>
      </c>
      <c r="O981" s="1" t="n">
        <v>132</v>
      </c>
      <c r="P981" s="1" t="s">
        <v>3744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3750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4217</v>
      </c>
      <c r="N982" s="1" t="n">
        <v>200</v>
      </c>
      <c r="O982" s="1" t="n">
        <v>180</v>
      </c>
      <c r="P982" s="1" t="s">
        <v>3744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3750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4218</v>
      </c>
      <c r="N983" s="1" t="n">
        <v>50</v>
      </c>
      <c r="O983" s="1" t="n">
        <v>107.5</v>
      </c>
      <c r="P983" s="1" t="s">
        <v>3744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3750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4219</v>
      </c>
      <c r="N984" s="1" t="n">
        <v>40</v>
      </c>
      <c r="O984" s="1" t="n">
        <v>228</v>
      </c>
      <c r="P984" s="1" t="s">
        <v>3744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3750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4220</v>
      </c>
      <c r="N985" s="1" t="n">
        <v>30</v>
      </c>
      <c r="O985" s="1" t="n">
        <v>279</v>
      </c>
      <c r="P985" s="1" t="s">
        <v>3744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3750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4221</v>
      </c>
      <c r="N986" s="1" t="n">
        <v>20</v>
      </c>
      <c r="O986" s="1" t="n">
        <v>159.1</v>
      </c>
      <c r="P986" s="1" t="s">
        <v>3744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3750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4222</v>
      </c>
      <c r="N987" s="1" t="n">
        <v>12</v>
      </c>
      <c r="O987" s="1" t="n">
        <v>35</v>
      </c>
      <c r="P987" s="1" t="s">
        <v>3744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3750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4223</v>
      </c>
      <c r="N988" s="1" t="n">
        <v>40</v>
      </c>
      <c r="O988" s="1" t="n">
        <v>116</v>
      </c>
      <c r="P988" s="1" t="s">
        <v>3744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3750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4224</v>
      </c>
      <c r="N989" s="1" t="n">
        <v>20</v>
      </c>
      <c r="O989" s="1" t="n">
        <v>51</v>
      </c>
      <c r="P989" s="1" t="s">
        <v>3744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3750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4225</v>
      </c>
      <c r="N990" s="1" t="n">
        <v>20</v>
      </c>
      <c r="O990" s="1" t="n">
        <v>51</v>
      </c>
      <c r="P990" s="1" t="s">
        <v>3744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3750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4226</v>
      </c>
      <c r="N991" s="1" t="n">
        <v>20</v>
      </c>
      <c r="O991" s="1" t="n">
        <v>51</v>
      </c>
      <c r="P991" s="1" t="s">
        <v>3744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3750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4227</v>
      </c>
      <c r="N992" s="1" t="n">
        <v>24</v>
      </c>
      <c r="O992" s="1" t="n">
        <v>108.5</v>
      </c>
      <c r="P992" s="1" t="s">
        <v>3744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3750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4228</v>
      </c>
      <c r="N993" s="1" t="n">
        <v>12</v>
      </c>
      <c r="O993" s="1" t="n">
        <v>39</v>
      </c>
      <c r="P993" s="1" t="s">
        <v>3744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3750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4229</v>
      </c>
      <c r="N994" s="1" t="n">
        <v>12</v>
      </c>
      <c r="O994" s="1" t="n">
        <v>59.25</v>
      </c>
      <c r="P994" s="1" t="s">
        <v>3744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3750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4230</v>
      </c>
      <c r="N995" s="1" t="n">
        <v>12</v>
      </c>
      <c r="O995" s="1" t="n">
        <v>59.25</v>
      </c>
      <c r="P995" s="1" t="s">
        <v>3744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3750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4231</v>
      </c>
      <c r="N996" s="1" t="n">
        <v>60</v>
      </c>
      <c r="O996" s="1" t="n">
        <v>157.8</v>
      </c>
      <c r="P996" s="1" t="s">
        <v>3744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3750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4232</v>
      </c>
      <c r="N997" s="1" t="n">
        <v>12</v>
      </c>
      <c r="O997" s="1" t="n">
        <v>54.25</v>
      </c>
      <c r="P997" s="1" t="s">
        <v>3744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3750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4233</v>
      </c>
      <c r="N998" s="1" t="n">
        <v>12</v>
      </c>
      <c r="O998" s="1" t="n">
        <v>39</v>
      </c>
      <c r="P998" s="1" t="s">
        <v>3744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3750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4234</v>
      </c>
      <c r="N999" s="1" t="n">
        <v>24</v>
      </c>
      <c r="O999" s="1" t="n">
        <v>34</v>
      </c>
      <c r="P999" s="1" t="s">
        <v>3744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3750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4235</v>
      </c>
      <c r="N1000" s="1" t="n">
        <v>32</v>
      </c>
      <c r="O1000" s="1" t="n">
        <v>64.79</v>
      </c>
      <c r="P1000" s="1" t="s">
        <v>3744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3750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4236</v>
      </c>
      <c r="N1001" s="1" t="n">
        <v>32</v>
      </c>
      <c r="O1001" s="1" t="n">
        <v>68</v>
      </c>
      <c r="P1001" s="1" t="s">
        <v>3744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3750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4237</v>
      </c>
      <c r="N1002" s="1" t="n">
        <v>12</v>
      </c>
      <c r="O1002" s="1" t="n">
        <v>35</v>
      </c>
      <c r="P1002" s="1" t="s">
        <v>3744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3750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4238</v>
      </c>
      <c r="N1003" s="1" t="n">
        <v>20</v>
      </c>
      <c r="O1003" s="1" t="n">
        <v>51</v>
      </c>
      <c r="P1003" s="1" t="s">
        <v>3744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3750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4239</v>
      </c>
      <c r="N1004" s="1" t="n">
        <v>18</v>
      </c>
      <c r="O1004" s="1" t="n">
        <v>69.49</v>
      </c>
      <c r="P1004" s="1" t="s">
        <v>3744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3750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4240</v>
      </c>
      <c r="N1005" s="1" t="n">
        <v>12</v>
      </c>
      <c r="O1005" s="1" t="n">
        <v>43.2</v>
      </c>
      <c r="P1005" s="1" t="s">
        <v>3744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3750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4241</v>
      </c>
      <c r="N1006" s="1" t="n">
        <v>12</v>
      </c>
      <c r="O1006" s="1" t="n">
        <v>38</v>
      </c>
      <c r="P1006" s="1" t="s">
        <v>3744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3750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4242</v>
      </c>
      <c r="N1007" s="1" t="n">
        <v>12</v>
      </c>
      <c r="O1007" s="1" t="n">
        <v>25.8</v>
      </c>
      <c r="P1007" s="1" t="s">
        <v>3744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3750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4243</v>
      </c>
      <c r="N1008" s="1" t="n">
        <v>48</v>
      </c>
      <c r="O1008" s="1" t="n">
        <v>135</v>
      </c>
      <c r="P1008" s="1" t="s">
        <v>3744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3750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4244</v>
      </c>
      <c r="N1009" s="1" t="n">
        <v>10</v>
      </c>
      <c r="O1009" s="1" t="n">
        <v>25</v>
      </c>
      <c r="P1009" s="1" t="s">
        <v>3744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3750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4245</v>
      </c>
      <c r="N1010" s="1" t="n">
        <v>10</v>
      </c>
      <c r="O1010" s="1" t="n">
        <v>25</v>
      </c>
      <c r="P1010" s="1" t="s">
        <v>3744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3750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4246</v>
      </c>
      <c r="N1011" s="1" t="n">
        <v>12</v>
      </c>
      <c r="O1011" s="1" t="n">
        <v>33.96</v>
      </c>
      <c r="P1011" s="1" t="s">
        <v>3744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3750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4247</v>
      </c>
      <c r="N1012" s="1" t="n">
        <v>12</v>
      </c>
      <c r="O1012" s="1" t="n">
        <v>42.98</v>
      </c>
      <c r="P1012" s="1" t="s">
        <v>3744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3750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4248</v>
      </c>
      <c r="N1013" s="1" t="n">
        <v>32</v>
      </c>
      <c r="O1013" s="1" t="n">
        <v>115.88</v>
      </c>
      <c r="P1013" s="1" t="s">
        <v>3744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3750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4249</v>
      </c>
      <c r="N1014" s="1" t="n">
        <v>8</v>
      </c>
      <c r="O1014" s="1" t="n">
        <v>111.38</v>
      </c>
      <c r="P1014" s="1" t="s">
        <v>3744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3750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4250</v>
      </c>
      <c r="N1015" s="1" t="n">
        <v>8</v>
      </c>
      <c r="O1015" s="1" t="n">
        <v>121.5</v>
      </c>
      <c r="P1015" s="1" t="s">
        <v>3744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3750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4251</v>
      </c>
      <c r="N1016" s="1" t="n">
        <v>8</v>
      </c>
      <c r="O1016" s="1" t="n">
        <v>88.3</v>
      </c>
      <c r="P1016" s="1" t="s">
        <v>3744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3750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4252</v>
      </c>
      <c r="N1017" s="1" t="n">
        <v>10</v>
      </c>
      <c r="O1017" s="1" t="n">
        <v>106.7</v>
      </c>
      <c r="P1017" s="1" t="s">
        <v>3744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3750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4253</v>
      </c>
      <c r="N1018" s="1" t="n">
        <v>20</v>
      </c>
      <c r="O1018" s="1" t="n">
        <v>275.8</v>
      </c>
      <c r="P1018" s="1" t="s">
        <v>3744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3750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4254</v>
      </c>
      <c r="N1019" s="1" t="n">
        <v>12</v>
      </c>
      <c r="O1019" s="1" t="n">
        <v>42.98</v>
      </c>
      <c r="P1019" s="1" t="s">
        <v>3744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3750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4255</v>
      </c>
      <c r="N1020" s="1" t="n">
        <v>100</v>
      </c>
      <c r="O1020" s="1" t="n">
        <v>2190</v>
      </c>
      <c r="P1020" s="1" t="s">
        <v>3744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3750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3829</v>
      </c>
      <c r="N1021" s="1" t="n">
        <v>96</v>
      </c>
      <c r="O1021" s="1" t="n">
        <v>277.44</v>
      </c>
      <c r="P1021" s="1" t="s">
        <v>3744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3750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4256</v>
      </c>
      <c r="N1022" s="1" t="n">
        <v>72</v>
      </c>
      <c r="O1022" s="1" t="n">
        <v>556.56</v>
      </c>
      <c r="P1022" s="1" t="s">
        <v>3744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3750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4257</v>
      </c>
      <c r="N1023" s="1" t="n">
        <v>20</v>
      </c>
      <c r="O1023" s="1" t="n">
        <v>82.4</v>
      </c>
      <c r="P1023" s="1" t="s">
        <v>3744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3750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4258</v>
      </c>
      <c r="N1024" s="1" t="n">
        <v>100</v>
      </c>
      <c r="O1024" s="1" t="n">
        <v>229</v>
      </c>
      <c r="P1024" s="1" t="s">
        <v>3744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3750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4259</v>
      </c>
      <c r="N1025" s="1" t="n">
        <v>24</v>
      </c>
      <c r="O1025" s="1" t="n">
        <v>202.9</v>
      </c>
      <c r="P1025" s="1" t="s">
        <v>3744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3750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4260</v>
      </c>
      <c r="N1026" s="1" t="n">
        <v>60</v>
      </c>
      <c r="O1026" s="1" t="n">
        <v>293.5</v>
      </c>
      <c r="P1026" s="1" t="s">
        <v>3744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3750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4261</v>
      </c>
      <c r="N1027" s="1" t="n">
        <v>24</v>
      </c>
      <c r="O1027" s="1" t="n">
        <v>193.9</v>
      </c>
      <c r="P1027" s="1" t="s">
        <v>3744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3750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4262</v>
      </c>
      <c r="N1028" s="1" t="n">
        <v>90</v>
      </c>
      <c r="O1028" s="1" t="n">
        <v>359.7</v>
      </c>
      <c r="P1028" s="1" t="s">
        <v>3744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3750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4263</v>
      </c>
      <c r="N1029" s="1" t="n">
        <v>12</v>
      </c>
      <c r="O1029" s="1" t="n">
        <v>162.9</v>
      </c>
      <c r="P1029" s="1" t="s">
        <v>3744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3750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4264</v>
      </c>
      <c r="N1030" s="1" t="n">
        <v>24</v>
      </c>
      <c r="O1030" s="1" t="n">
        <v>96</v>
      </c>
      <c r="P1030" s="1" t="s">
        <v>3744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3750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4265</v>
      </c>
      <c r="N1031" s="1" t="n">
        <v>12</v>
      </c>
      <c r="O1031" s="1" t="n">
        <v>162.9</v>
      </c>
      <c r="P1031" s="1" t="s">
        <v>3744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3750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4266</v>
      </c>
      <c r="N1032" s="1" t="n">
        <v>12</v>
      </c>
      <c r="O1032" s="1" t="n">
        <v>162.9</v>
      </c>
      <c r="P1032" s="1" t="s">
        <v>3744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3750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4267</v>
      </c>
      <c r="N1033" s="1" t="n">
        <v>12</v>
      </c>
      <c r="O1033" s="1" t="n">
        <v>89.9</v>
      </c>
      <c r="P1033" s="1" t="s">
        <v>3744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3750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4268</v>
      </c>
      <c r="N1034" s="1" t="n">
        <v>12</v>
      </c>
      <c r="O1034" s="1" t="n">
        <v>162.9</v>
      </c>
      <c r="P1034" s="1" t="s">
        <v>3744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3750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4269</v>
      </c>
      <c r="N1035" s="1" t="n">
        <v>12</v>
      </c>
      <c r="O1035" s="1" t="n">
        <v>162.9</v>
      </c>
      <c r="P1035" s="1" t="s">
        <v>3744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3750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4270</v>
      </c>
      <c r="N1036" s="1" t="n">
        <v>20</v>
      </c>
      <c r="O1036" s="1" t="n">
        <v>77.9</v>
      </c>
      <c r="P1036" s="1" t="s">
        <v>3744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3750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4271</v>
      </c>
      <c r="N1037" s="1" t="n">
        <v>24</v>
      </c>
      <c r="O1037" s="1" t="n">
        <v>171.9</v>
      </c>
      <c r="P1037" s="1" t="s">
        <v>3744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3750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4272</v>
      </c>
      <c r="N1038" s="1" t="n">
        <v>12</v>
      </c>
      <c r="O1038" s="1" t="n">
        <v>89.9</v>
      </c>
      <c r="P1038" s="1" t="s">
        <v>3744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3750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4273</v>
      </c>
      <c r="N1039" s="1" t="n">
        <v>12</v>
      </c>
      <c r="O1039" s="1" t="n">
        <v>89.9</v>
      </c>
      <c r="P1039" s="1" t="s">
        <v>3744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3750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4274</v>
      </c>
      <c r="N1040" s="1" t="n">
        <v>20</v>
      </c>
      <c r="O1040" s="1" t="n">
        <v>128</v>
      </c>
      <c r="P1040" s="1" t="s">
        <v>3744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3750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4275</v>
      </c>
      <c r="N1041" s="1" t="n">
        <v>24</v>
      </c>
      <c r="O1041" s="1" t="n">
        <v>188.9</v>
      </c>
      <c r="P1041" s="1" t="s">
        <v>3744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3750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4259</v>
      </c>
      <c r="N1042" s="1" t="n">
        <v>24</v>
      </c>
      <c r="O1042" s="1" t="n">
        <v>195.9</v>
      </c>
      <c r="P1042" s="1" t="s">
        <v>3744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3750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4276</v>
      </c>
      <c r="N1043" s="1" t="n">
        <v>50</v>
      </c>
      <c r="O1043" s="1" t="n">
        <v>90.9</v>
      </c>
      <c r="P1043" s="1" t="s">
        <v>3744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3750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4277</v>
      </c>
      <c r="N1044" s="1" t="n">
        <v>24</v>
      </c>
      <c r="O1044" s="1" t="n">
        <v>409.9</v>
      </c>
      <c r="P1044" s="1" t="s">
        <v>3744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3750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4278</v>
      </c>
      <c r="N1045" s="1" t="n">
        <v>12</v>
      </c>
      <c r="O1045" s="1" t="n">
        <v>162.9</v>
      </c>
      <c r="P1045" s="1" t="s">
        <v>3744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3750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4279</v>
      </c>
      <c r="N1046" s="1" t="n">
        <v>100</v>
      </c>
      <c r="O1046" s="1" t="n">
        <v>77.9</v>
      </c>
      <c r="P1046" s="1" t="s">
        <v>3744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3750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4280</v>
      </c>
      <c r="N1047" s="1" t="n">
        <v>60</v>
      </c>
      <c r="O1047" s="1" t="n">
        <v>207.24</v>
      </c>
      <c r="P1047" s="1" t="s">
        <v>3744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3750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4281</v>
      </c>
      <c r="N1048" s="1" t="n">
        <v>100</v>
      </c>
      <c r="O1048" s="1" t="n">
        <v>568</v>
      </c>
      <c r="P1048" s="1" t="s">
        <v>3744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3750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4282</v>
      </c>
      <c r="N1049" s="1" t="n">
        <v>100</v>
      </c>
      <c r="O1049" s="1" t="n">
        <v>520</v>
      </c>
      <c r="P1049" s="1" t="s">
        <v>3744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3750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4283</v>
      </c>
      <c r="N1050" s="1" t="n">
        <v>20</v>
      </c>
      <c r="O1050" s="1" t="n">
        <v>247</v>
      </c>
      <c r="P1050" s="1" t="s">
        <v>3744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3750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4281</v>
      </c>
      <c r="N1051" s="1" t="n">
        <v>20</v>
      </c>
      <c r="O1051" s="1" t="n">
        <v>255.6</v>
      </c>
      <c r="P1051" s="1" t="s">
        <v>3744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3750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4284</v>
      </c>
      <c r="N1052" s="1" t="n">
        <v>50</v>
      </c>
      <c r="O1052" s="1" t="n">
        <v>280</v>
      </c>
      <c r="P1052" s="1" t="s">
        <v>3744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3750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4285</v>
      </c>
      <c r="N1053" s="1" t="n">
        <v>25</v>
      </c>
      <c r="O1053" s="1" t="n">
        <v>34.54</v>
      </c>
      <c r="P1053" s="1" t="s">
        <v>3744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3750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4286</v>
      </c>
      <c r="N1054" s="1" t="n">
        <v>18</v>
      </c>
      <c r="O1054" s="1" t="n">
        <v>9.24</v>
      </c>
      <c r="P1054" s="1" t="s">
        <v>3744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3750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4287</v>
      </c>
      <c r="N1055" s="1" t="n">
        <v>20</v>
      </c>
      <c r="O1055" s="1" t="n">
        <v>278</v>
      </c>
      <c r="P1055" s="1" t="s">
        <v>3744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3750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4288</v>
      </c>
      <c r="N1056" s="1" t="n">
        <v>6</v>
      </c>
      <c r="O1056" s="1" t="n">
        <v>35.04</v>
      </c>
      <c r="P1056" s="1" t="s">
        <v>3744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3750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4289</v>
      </c>
      <c r="N1057" s="1" t="n">
        <v>6</v>
      </c>
      <c r="O1057" s="1" t="n">
        <v>35.04</v>
      </c>
      <c r="P1057" s="1" t="s">
        <v>3744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3750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4290</v>
      </c>
      <c r="N1058" s="1" t="n">
        <v>40</v>
      </c>
      <c r="O1058" s="1" t="n">
        <v>544</v>
      </c>
      <c r="P1058" s="1" t="s">
        <v>3744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3750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4291</v>
      </c>
      <c r="N1059" s="1" t="n">
        <v>18</v>
      </c>
      <c r="O1059" s="1" t="n">
        <v>9.24</v>
      </c>
      <c r="P1059" s="1" t="s">
        <v>3744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3750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4292</v>
      </c>
      <c r="N1060" s="1" t="n">
        <v>18</v>
      </c>
      <c r="O1060" s="1" t="n">
        <v>9.24</v>
      </c>
      <c r="P1060" s="1" t="s">
        <v>3744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3750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4293</v>
      </c>
      <c r="N1061" s="1" t="n">
        <v>18</v>
      </c>
      <c r="O1061" s="1" t="n">
        <v>9.24</v>
      </c>
      <c r="P1061" s="1" t="s">
        <v>3744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3750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4294</v>
      </c>
      <c r="N1062" s="1" t="n">
        <v>18</v>
      </c>
      <c r="O1062" s="1" t="n">
        <v>9.24</v>
      </c>
      <c r="P1062" s="1" t="s">
        <v>3744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3750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4295</v>
      </c>
      <c r="N1063" s="1" t="n">
        <v>18</v>
      </c>
      <c r="O1063" s="1" t="n">
        <v>9.24</v>
      </c>
      <c r="P1063" s="1" t="s">
        <v>3744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3750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4296</v>
      </c>
      <c r="N1064" s="1" t="n">
        <v>18</v>
      </c>
      <c r="O1064" s="1" t="n">
        <v>9.24</v>
      </c>
      <c r="P1064" s="1" t="s">
        <v>3744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3750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4297</v>
      </c>
      <c r="N1065" s="1" t="n">
        <v>18</v>
      </c>
      <c r="O1065" s="1" t="n">
        <v>9.24</v>
      </c>
      <c r="P1065" s="1" t="s">
        <v>3744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3750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4298</v>
      </c>
      <c r="N1066" s="1" t="n">
        <v>18</v>
      </c>
      <c r="O1066" s="1" t="n">
        <v>9.24</v>
      </c>
      <c r="P1066" s="1" t="s">
        <v>3744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3750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4299</v>
      </c>
      <c r="N1067" s="1" t="n">
        <v>18</v>
      </c>
      <c r="O1067" s="1" t="n">
        <v>9.24</v>
      </c>
      <c r="P1067" s="1" t="s">
        <v>3744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3750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4300</v>
      </c>
      <c r="N1068" s="1" t="n">
        <v>6</v>
      </c>
      <c r="O1068" s="1" t="n">
        <v>35.04</v>
      </c>
      <c r="P1068" s="1" t="s">
        <v>3744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3750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4300</v>
      </c>
      <c r="N1069" s="1" t="n">
        <v>6</v>
      </c>
      <c r="O1069" s="1" t="n">
        <v>35.04</v>
      </c>
      <c r="P1069" s="1" t="s">
        <v>3744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3750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4301</v>
      </c>
      <c r="N1070" s="1" t="n">
        <v>12</v>
      </c>
      <c r="O1070" s="1" t="n">
        <v>97.75</v>
      </c>
      <c r="P1070" s="1" t="s">
        <v>3744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3750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4302</v>
      </c>
      <c r="N1071" s="1" t="n">
        <v>6</v>
      </c>
      <c r="O1071" s="1" t="n">
        <v>60.42</v>
      </c>
      <c r="P1071" s="1" t="s">
        <v>3744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3750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3851</v>
      </c>
      <c r="N1072" s="1" t="n">
        <v>51.86</v>
      </c>
      <c r="O1072" s="1" t="n">
        <v>725.52</v>
      </c>
      <c r="P1072" s="1" t="s">
        <v>3744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3750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4303</v>
      </c>
      <c r="N1073" s="1" t="n">
        <v>57.978</v>
      </c>
      <c r="O1073" s="1" t="n">
        <v>753.13</v>
      </c>
      <c r="P1073" s="1" t="s">
        <v>3744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3750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3852</v>
      </c>
      <c r="N1074" s="1" t="n">
        <v>180</v>
      </c>
      <c r="O1074" s="1" t="n">
        <v>1350</v>
      </c>
      <c r="P1074" s="1" t="s">
        <v>3744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3750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4304</v>
      </c>
      <c r="N1075" s="1" t="n">
        <v>120</v>
      </c>
      <c r="O1075" s="1" t="n">
        <v>415</v>
      </c>
      <c r="P1075" s="1" t="s">
        <v>3744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3750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4305</v>
      </c>
      <c r="N1076" s="1" t="n">
        <v>8</v>
      </c>
      <c r="O1076" s="1" t="n">
        <v>92</v>
      </c>
      <c r="P1076" s="1" t="s">
        <v>3744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3750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4306</v>
      </c>
      <c r="N1077" s="1" t="n">
        <v>12</v>
      </c>
      <c r="O1077" s="1" t="n">
        <v>215.87</v>
      </c>
      <c r="P1077" s="1" t="s">
        <v>3744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3750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4048</v>
      </c>
      <c r="N1078" s="1" t="n">
        <v>108</v>
      </c>
      <c r="O1078" s="1" t="n">
        <v>134.97</v>
      </c>
      <c r="P1078" s="1" t="s">
        <v>3744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3750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4307</v>
      </c>
      <c r="N1079" s="1" t="n">
        <v>12</v>
      </c>
      <c r="O1079" s="1" t="n">
        <v>210</v>
      </c>
      <c r="P1079" s="1" t="s">
        <v>3744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3750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3857</v>
      </c>
      <c r="N1080" s="1" t="n">
        <v>40</v>
      </c>
      <c r="O1080" s="1" t="n">
        <v>279.6</v>
      </c>
      <c r="P1080" s="1" t="s">
        <v>3744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3750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4308</v>
      </c>
      <c r="N1081" s="1" t="n">
        <v>12.95</v>
      </c>
      <c r="O1081" s="1" t="n">
        <v>252.53</v>
      </c>
      <c r="P1081" s="1" t="s">
        <v>3744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3750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4309</v>
      </c>
      <c r="N1082" s="1" t="n">
        <v>20</v>
      </c>
      <c r="O1082" s="1" t="n">
        <v>499.9</v>
      </c>
      <c r="P1082" s="1" t="s">
        <v>3744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3750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4310</v>
      </c>
      <c r="N1083" s="1" t="n">
        <v>9.408</v>
      </c>
      <c r="O1083" s="1" t="n">
        <v>216.29</v>
      </c>
      <c r="P1083" s="1" t="s">
        <v>3744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3750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4311</v>
      </c>
      <c r="N1084" s="1" t="n">
        <v>6</v>
      </c>
      <c r="O1084" s="1" t="n">
        <v>113.94</v>
      </c>
      <c r="P1084" s="1" t="s">
        <v>3744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3750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4312</v>
      </c>
      <c r="N1085" s="1" t="n">
        <v>16</v>
      </c>
      <c r="O1085" s="1" t="n">
        <v>118.88</v>
      </c>
      <c r="P1085" s="1" t="s">
        <v>3744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3750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4049</v>
      </c>
      <c r="N1086" s="1" t="n">
        <v>40</v>
      </c>
      <c r="O1086" s="1" t="n">
        <v>519.6</v>
      </c>
      <c r="P1086" s="1" t="s">
        <v>3744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3750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4050</v>
      </c>
      <c r="N1087" s="1" t="n">
        <v>75</v>
      </c>
      <c r="O1087" s="1" t="n">
        <v>1049.25</v>
      </c>
      <c r="P1087" s="1" t="s">
        <v>3744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3778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3919</v>
      </c>
      <c r="N1088" s="1" t="n">
        <v>70</v>
      </c>
      <c r="O1088" s="1" t="n">
        <v>595</v>
      </c>
      <c r="P1088" s="1" t="s">
        <v>3744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3778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3920</v>
      </c>
      <c r="N1089" s="1" t="n">
        <v>50</v>
      </c>
      <c r="O1089" s="1" t="n">
        <v>210</v>
      </c>
      <c r="P1089" s="1" t="s">
        <v>3744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3778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3921</v>
      </c>
      <c r="N1090" s="1" t="n">
        <v>20</v>
      </c>
      <c r="O1090" s="1" t="n">
        <v>350</v>
      </c>
      <c r="P1090" s="1" t="s">
        <v>3744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3778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4209</v>
      </c>
      <c r="N1091" s="1" t="n">
        <v>50</v>
      </c>
      <c r="O1091" s="1" t="n">
        <v>290</v>
      </c>
      <c r="P1091" s="1" t="s">
        <v>3744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3778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4210</v>
      </c>
      <c r="N1092" s="1" t="n">
        <v>42</v>
      </c>
      <c r="O1092" s="1" t="n">
        <v>294</v>
      </c>
      <c r="P1092" s="1" t="s">
        <v>3744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3778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4211</v>
      </c>
      <c r="N1093" s="1" t="n">
        <v>50</v>
      </c>
      <c r="O1093" s="1" t="n">
        <v>469.9</v>
      </c>
      <c r="P1093" s="1" t="s">
        <v>3744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3778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4133</v>
      </c>
      <c r="N1094" s="1" t="n">
        <v>10</v>
      </c>
      <c r="O1094" s="1" t="n">
        <v>240</v>
      </c>
      <c r="P1094" s="1" t="s">
        <v>3744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3778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4030</v>
      </c>
      <c r="N1095" s="1" t="n">
        <v>18</v>
      </c>
      <c r="O1095" s="1" t="n">
        <v>160</v>
      </c>
      <c r="P1095" s="1" t="s">
        <v>3744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3778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4031</v>
      </c>
      <c r="N1096" s="1" t="n">
        <v>20</v>
      </c>
      <c r="O1096" s="1" t="n">
        <v>130</v>
      </c>
      <c r="P1096" s="1" t="s">
        <v>3744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3778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3780</v>
      </c>
      <c r="N1097" s="1" t="n">
        <v>20</v>
      </c>
      <c r="O1097" s="1" t="n">
        <v>140</v>
      </c>
      <c r="P1097" s="1" t="s">
        <v>3744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3742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3743</v>
      </c>
      <c r="N1098" s="1" t="n">
        <v>8</v>
      </c>
      <c r="O1098" s="1" t="n">
        <v>20</v>
      </c>
      <c r="P1098" s="1" t="s">
        <v>3744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3742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3745</v>
      </c>
      <c r="N1099" s="1" t="n">
        <v>8</v>
      </c>
      <c r="O1099" s="1" t="n">
        <v>56</v>
      </c>
      <c r="P1099" s="1" t="s">
        <v>3744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3742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3746</v>
      </c>
      <c r="N1100" s="1" t="n">
        <v>50</v>
      </c>
      <c r="O1100" s="1" t="n">
        <v>100</v>
      </c>
      <c r="P1100" s="1" t="s">
        <v>3744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3742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3747</v>
      </c>
      <c r="N1101" s="1" t="n">
        <v>20</v>
      </c>
      <c r="O1101" s="1" t="n">
        <v>120</v>
      </c>
      <c r="P1101" s="1" t="s">
        <v>3744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3742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3748</v>
      </c>
      <c r="N1102" s="1" t="n">
        <v>20</v>
      </c>
      <c r="O1102" s="1" t="n">
        <v>260</v>
      </c>
      <c r="P1102" s="1" t="s">
        <v>3744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3742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3781</v>
      </c>
      <c r="N1103" s="1" t="n">
        <v>10</v>
      </c>
      <c r="O1103" s="1" t="n">
        <v>120</v>
      </c>
      <c r="P1103" s="1" t="s">
        <v>3744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3742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3782</v>
      </c>
      <c r="N1104" s="1" t="n">
        <v>6</v>
      </c>
      <c r="O1104" s="1" t="n">
        <v>42</v>
      </c>
      <c r="P1104" s="1" t="s">
        <v>3744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3742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3783</v>
      </c>
      <c r="N1105" s="1" t="n">
        <v>48</v>
      </c>
      <c r="O1105" s="1" t="n">
        <v>320</v>
      </c>
      <c r="P1105" s="1" t="s">
        <v>3744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3742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3785</v>
      </c>
      <c r="N1106" s="1" t="n">
        <v>60</v>
      </c>
      <c r="O1106" s="1" t="n">
        <v>330</v>
      </c>
      <c r="P1106" s="1" t="s">
        <v>3744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3742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3934</v>
      </c>
      <c r="N1107" s="1" t="n">
        <v>10</v>
      </c>
      <c r="O1107" s="1" t="n">
        <v>120</v>
      </c>
      <c r="P1107" s="1" t="s">
        <v>3744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3742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3786</v>
      </c>
      <c r="N1108" s="1" t="n">
        <v>7.9</v>
      </c>
      <c r="O1108" s="1" t="n">
        <v>31.5</v>
      </c>
      <c r="P1108" s="1" t="s">
        <v>3744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3742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3787</v>
      </c>
      <c r="N1109" s="1" t="n">
        <v>20</v>
      </c>
      <c r="O1109" s="1" t="n">
        <v>55</v>
      </c>
      <c r="P1109" s="1" t="s">
        <v>3744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3742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3935</v>
      </c>
      <c r="N1110" s="1" t="n">
        <v>15</v>
      </c>
      <c r="O1110" s="1" t="n">
        <v>120</v>
      </c>
      <c r="P1110" s="1" t="s">
        <v>3744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3742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3788</v>
      </c>
      <c r="N1111" s="1" t="n">
        <v>4</v>
      </c>
      <c r="O1111" s="1" t="n">
        <v>100</v>
      </c>
      <c r="P1111" s="1" t="s">
        <v>3744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3742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3789</v>
      </c>
      <c r="N1112" s="1" t="n">
        <v>10</v>
      </c>
      <c r="O1112" s="1" t="n">
        <v>50</v>
      </c>
      <c r="P1112" s="1" t="s">
        <v>3744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3742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3790</v>
      </c>
      <c r="N1113" s="1" t="n">
        <v>15</v>
      </c>
      <c r="O1113" s="1" t="n">
        <v>300</v>
      </c>
      <c r="P1113" s="1" t="s">
        <v>3744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3742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3791</v>
      </c>
      <c r="N1114" s="1" t="n">
        <v>10</v>
      </c>
      <c r="O1114" s="1" t="n">
        <v>150</v>
      </c>
      <c r="P1114" s="1" t="s">
        <v>3744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3742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3936</v>
      </c>
      <c r="N1115" s="1" t="n">
        <v>2</v>
      </c>
      <c r="O1115" s="1" t="n">
        <v>36</v>
      </c>
      <c r="P1115" s="1" t="s">
        <v>3744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3742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3937</v>
      </c>
      <c r="N1116" s="1" t="n">
        <v>12</v>
      </c>
      <c r="O1116" s="1" t="n">
        <v>108</v>
      </c>
      <c r="P1116" s="1" t="s">
        <v>3744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3742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3938</v>
      </c>
      <c r="N1117" s="1" t="n">
        <v>40</v>
      </c>
      <c r="O1117" s="1" t="n">
        <v>440</v>
      </c>
      <c r="P1117" s="1" t="s">
        <v>3744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3742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3792</v>
      </c>
      <c r="N1118" s="1" t="n">
        <v>10</v>
      </c>
      <c r="O1118" s="1" t="n">
        <v>80</v>
      </c>
      <c r="P1118" s="1" t="s">
        <v>3744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3742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3793</v>
      </c>
      <c r="N1119" s="1" t="n">
        <v>10</v>
      </c>
      <c r="O1119" s="1" t="n">
        <v>40</v>
      </c>
      <c r="P1119" s="1" t="s">
        <v>3744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3742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3794</v>
      </c>
      <c r="N1120" s="1" t="n">
        <v>1</v>
      </c>
      <c r="O1120" s="1" t="n">
        <v>40</v>
      </c>
      <c r="P1120" s="1" t="s">
        <v>3744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3742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4138</v>
      </c>
      <c r="N1121" s="1" t="n">
        <v>8</v>
      </c>
      <c r="O1121" s="1" t="n">
        <v>112</v>
      </c>
      <c r="P1121" s="1" t="s">
        <v>3744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3742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4139</v>
      </c>
      <c r="N1122" s="1" t="n">
        <v>20</v>
      </c>
      <c r="O1122" s="1" t="n">
        <v>180</v>
      </c>
      <c r="P1122" s="1" t="s">
        <v>3744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3742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3795</v>
      </c>
      <c r="N1123" s="1" t="n">
        <v>20</v>
      </c>
      <c r="O1123" s="1" t="n">
        <v>120</v>
      </c>
      <c r="P1123" s="1" t="s">
        <v>3744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3742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3939</v>
      </c>
      <c r="N1124" s="1" t="n">
        <v>10</v>
      </c>
      <c r="O1124" s="1" t="n">
        <v>120</v>
      </c>
      <c r="P1124" s="1" t="s">
        <v>3744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3749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3743</v>
      </c>
      <c r="N1125" s="1" t="n">
        <v>8</v>
      </c>
      <c r="O1125" s="1" t="n">
        <v>20</v>
      </c>
      <c r="P1125" s="1" t="s">
        <v>3744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3749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3745</v>
      </c>
      <c r="N1126" s="1" t="n">
        <v>8</v>
      </c>
      <c r="O1126" s="1" t="n">
        <v>56</v>
      </c>
      <c r="P1126" s="1" t="s">
        <v>3744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3749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3746</v>
      </c>
      <c r="N1127" s="1" t="n">
        <v>50</v>
      </c>
      <c r="O1127" s="1" t="n">
        <v>100</v>
      </c>
      <c r="P1127" s="1" t="s">
        <v>3744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3749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3747</v>
      </c>
      <c r="N1128" s="1" t="n">
        <v>20</v>
      </c>
      <c r="O1128" s="1" t="n">
        <v>120</v>
      </c>
      <c r="P1128" s="1" t="s">
        <v>3744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3749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3748</v>
      </c>
      <c r="N1129" s="1" t="n">
        <v>20</v>
      </c>
      <c r="O1129" s="1" t="n">
        <v>260</v>
      </c>
      <c r="P1129" s="1" t="s">
        <v>3744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3749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3781</v>
      </c>
      <c r="N1130" s="1" t="n">
        <v>10</v>
      </c>
      <c r="O1130" s="1" t="n">
        <v>120</v>
      </c>
      <c r="P1130" s="1" t="s">
        <v>3744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3749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3782</v>
      </c>
      <c r="N1131" s="1" t="n">
        <v>6</v>
      </c>
      <c r="O1131" s="1" t="n">
        <v>42</v>
      </c>
      <c r="P1131" s="1" t="s">
        <v>3744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3749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3783</v>
      </c>
      <c r="N1132" s="1" t="n">
        <v>48</v>
      </c>
      <c r="O1132" s="1" t="n">
        <v>320</v>
      </c>
      <c r="P1132" s="1" t="s">
        <v>3744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3749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3785</v>
      </c>
      <c r="N1133" s="1" t="n">
        <v>60</v>
      </c>
      <c r="O1133" s="1" t="n">
        <v>330</v>
      </c>
      <c r="P1133" s="1" t="s">
        <v>3744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3749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3934</v>
      </c>
      <c r="N1134" s="1" t="n">
        <v>10</v>
      </c>
      <c r="O1134" s="1" t="n">
        <v>120</v>
      </c>
      <c r="P1134" s="1" t="s">
        <v>3744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3749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3786</v>
      </c>
      <c r="N1135" s="1" t="n">
        <v>7.9</v>
      </c>
      <c r="O1135" s="1" t="n">
        <v>31.5</v>
      </c>
      <c r="P1135" s="1" t="s">
        <v>3744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3749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3787</v>
      </c>
      <c r="N1136" s="1" t="n">
        <v>20</v>
      </c>
      <c r="O1136" s="1" t="n">
        <v>55</v>
      </c>
      <c r="P1136" s="1" t="s">
        <v>3744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3749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3935</v>
      </c>
      <c r="N1137" s="1" t="n">
        <v>15</v>
      </c>
      <c r="O1137" s="1" t="n">
        <v>120</v>
      </c>
      <c r="P1137" s="1" t="s">
        <v>3744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3749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3788</v>
      </c>
      <c r="N1138" s="1" t="n">
        <v>4</v>
      </c>
      <c r="O1138" s="1" t="n">
        <v>100</v>
      </c>
      <c r="P1138" s="1" t="s">
        <v>3744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3749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3789</v>
      </c>
      <c r="N1139" s="1" t="n">
        <v>10</v>
      </c>
      <c r="O1139" s="1" t="n">
        <v>50</v>
      </c>
      <c r="P1139" s="1" t="s">
        <v>3744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3749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3790</v>
      </c>
      <c r="N1140" s="1" t="n">
        <v>15</v>
      </c>
      <c r="O1140" s="1" t="n">
        <v>300</v>
      </c>
      <c r="P1140" s="1" t="s">
        <v>3744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3749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3791</v>
      </c>
      <c r="N1141" s="1" t="n">
        <v>10</v>
      </c>
      <c r="O1141" s="1" t="n">
        <v>150</v>
      </c>
      <c r="P1141" s="1" t="s">
        <v>3744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3749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3936</v>
      </c>
      <c r="N1142" s="1" t="n">
        <v>2</v>
      </c>
      <c r="O1142" s="1" t="n">
        <v>36</v>
      </c>
      <c r="P1142" s="1" t="s">
        <v>3744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3749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3937</v>
      </c>
      <c r="N1143" s="1" t="n">
        <v>12</v>
      </c>
      <c r="O1143" s="1" t="n">
        <v>108</v>
      </c>
      <c r="P1143" s="1" t="s">
        <v>3744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3749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3938</v>
      </c>
      <c r="N1144" s="1" t="n">
        <v>40</v>
      </c>
      <c r="O1144" s="1" t="n">
        <v>440</v>
      </c>
      <c r="P1144" s="1" t="s">
        <v>3744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3749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3792</v>
      </c>
      <c r="N1145" s="1" t="n">
        <v>10</v>
      </c>
      <c r="O1145" s="1" t="n">
        <v>80</v>
      </c>
      <c r="P1145" s="1" t="s">
        <v>3744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3749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3793</v>
      </c>
      <c r="N1146" s="1" t="n">
        <v>10</v>
      </c>
      <c r="O1146" s="1" t="n">
        <v>40</v>
      </c>
      <c r="P1146" s="1" t="s">
        <v>3744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3749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3794</v>
      </c>
      <c r="N1147" s="1" t="n">
        <v>1</v>
      </c>
      <c r="O1147" s="1" t="n">
        <v>40</v>
      </c>
      <c r="P1147" s="1" t="s">
        <v>3744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3749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4138</v>
      </c>
      <c r="N1148" s="1" t="n">
        <v>8</v>
      </c>
      <c r="O1148" s="1" t="n">
        <v>112</v>
      </c>
      <c r="P1148" s="1" t="s">
        <v>3744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3749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4139</v>
      </c>
      <c r="N1149" s="1" t="n">
        <v>20</v>
      </c>
      <c r="O1149" s="1" t="n">
        <v>180</v>
      </c>
      <c r="P1149" s="1" t="s">
        <v>3744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3749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3795</v>
      </c>
      <c r="N1150" s="1" t="n">
        <v>20</v>
      </c>
      <c r="O1150" s="1" t="n">
        <v>120</v>
      </c>
      <c r="P1150" s="1" t="s">
        <v>3744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3749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3939</v>
      </c>
      <c r="N1151" s="1" t="n">
        <v>10</v>
      </c>
      <c r="O1151" s="1" t="n">
        <v>120</v>
      </c>
      <c r="P1151" s="1" t="s">
        <v>3744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3750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3981</v>
      </c>
      <c r="N1152" s="1" t="n">
        <v>1080</v>
      </c>
      <c r="O1152" s="1" t="n">
        <v>570</v>
      </c>
      <c r="P1152" s="1" t="s">
        <v>3744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3750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3982</v>
      </c>
      <c r="N1153" s="1" t="n">
        <v>2880</v>
      </c>
      <c r="O1153" s="1" t="n">
        <v>1480</v>
      </c>
      <c r="P1153" s="1" t="s">
        <v>3744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3750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4313</v>
      </c>
      <c r="N1154" s="1" t="n">
        <v>24</v>
      </c>
      <c r="O1154" s="1" t="n">
        <v>85.88</v>
      </c>
      <c r="P1154" s="1" t="s">
        <v>3744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3750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4313</v>
      </c>
      <c r="N1155" s="1" t="n">
        <v>24</v>
      </c>
      <c r="O1155" s="1" t="n">
        <v>141.86</v>
      </c>
      <c r="P1155" s="1" t="s">
        <v>3744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3750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4314</v>
      </c>
      <c r="N1156" s="1" t="n">
        <v>24</v>
      </c>
      <c r="O1156" s="1" t="n">
        <v>92.71</v>
      </c>
      <c r="P1156" s="1" t="s">
        <v>3744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3750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4315</v>
      </c>
      <c r="N1157" s="1" t="n">
        <v>40</v>
      </c>
      <c r="O1157" s="1" t="n">
        <v>110.54</v>
      </c>
      <c r="P1157" s="1" t="s">
        <v>3744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3750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4316</v>
      </c>
      <c r="N1158" s="1" t="n">
        <v>10</v>
      </c>
      <c r="O1158" s="1" t="n">
        <v>57.26</v>
      </c>
      <c r="P1158" s="1" t="s">
        <v>3744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3750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4317</v>
      </c>
      <c r="N1159" s="1" t="n">
        <v>24</v>
      </c>
      <c r="O1159" s="1" t="n">
        <v>88.96</v>
      </c>
      <c r="P1159" s="1" t="s">
        <v>3744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3750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4318</v>
      </c>
      <c r="N1160" s="1" t="n">
        <v>48</v>
      </c>
      <c r="O1160" s="1" t="n">
        <v>201.06</v>
      </c>
      <c r="P1160" s="1" t="s">
        <v>3744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3750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4319</v>
      </c>
      <c r="N1161" s="1" t="n">
        <v>48</v>
      </c>
      <c r="O1161" s="1" t="n">
        <v>153.56</v>
      </c>
      <c r="P1161" s="1" t="s">
        <v>3744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3750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4320</v>
      </c>
      <c r="N1162" s="1" t="n">
        <v>80</v>
      </c>
      <c r="O1162" s="1" t="n">
        <v>387.28</v>
      </c>
      <c r="P1162" s="1" t="s">
        <v>3744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3750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4321</v>
      </c>
      <c r="N1163" s="1" t="n">
        <v>50</v>
      </c>
      <c r="O1163" s="1" t="n">
        <v>139.76</v>
      </c>
      <c r="P1163" s="1" t="s">
        <v>3744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3750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4322</v>
      </c>
      <c r="N1164" s="1" t="n">
        <v>32</v>
      </c>
      <c r="O1164" s="1" t="n">
        <v>53.93</v>
      </c>
      <c r="P1164" s="1" t="s">
        <v>3744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3750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4323</v>
      </c>
      <c r="N1165" s="1" t="n">
        <v>96</v>
      </c>
      <c r="O1165" s="1" t="n">
        <v>41.76</v>
      </c>
      <c r="P1165" s="1" t="s">
        <v>3744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3750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4324</v>
      </c>
      <c r="N1166" s="1" t="n">
        <v>48</v>
      </c>
      <c r="O1166" s="1" t="n">
        <v>728.62</v>
      </c>
      <c r="P1166" s="1" t="s">
        <v>3744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3750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4325</v>
      </c>
      <c r="N1167" s="1" t="n">
        <v>20</v>
      </c>
      <c r="O1167" s="1" t="n">
        <v>16.86</v>
      </c>
      <c r="P1167" s="1" t="s">
        <v>3744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3750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4326</v>
      </c>
      <c r="N1168" s="1" t="n">
        <v>20</v>
      </c>
      <c r="O1168" s="1" t="n">
        <v>68.51</v>
      </c>
      <c r="P1168" s="1" t="s">
        <v>3744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3750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3752</v>
      </c>
      <c r="N1169" s="1" t="n">
        <v>72</v>
      </c>
      <c r="O1169" s="1" t="n">
        <v>604.66</v>
      </c>
      <c r="P1169" s="1" t="s">
        <v>3744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3750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4327</v>
      </c>
      <c r="N1170" s="1" t="n">
        <v>27</v>
      </c>
      <c r="O1170" s="1" t="n">
        <v>116.1</v>
      </c>
      <c r="P1170" s="1" t="s">
        <v>3744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3750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4328</v>
      </c>
      <c r="N1171" s="1" t="n">
        <v>90</v>
      </c>
      <c r="O1171" s="1" t="n">
        <v>234</v>
      </c>
      <c r="P1171" s="1" t="s">
        <v>3744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3750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4329</v>
      </c>
      <c r="N1172" s="1" t="n">
        <v>27</v>
      </c>
      <c r="O1172" s="1" t="n">
        <v>116.1</v>
      </c>
      <c r="P1172" s="1" t="s">
        <v>3744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3750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4330</v>
      </c>
      <c r="N1173" s="1" t="n">
        <v>27</v>
      </c>
      <c r="O1173" s="1" t="n">
        <v>135</v>
      </c>
      <c r="P1173" s="1" t="s">
        <v>3744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3750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4331</v>
      </c>
      <c r="N1174" s="1" t="n">
        <v>9</v>
      </c>
      <c r="O1174" s="1" t="n">
        <v>27</v>
      </c>
      <c r="P1174" s="1" t="s">
        <v>3744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3750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4332</v>
      </c>
      <c r="N1175" s="1" t="n">
        <v>18</v>
      </c>
      <c r="O1175" s="1" t="n">
        <v>84.6</v>
      </c>
      <c r="P1175" s="1" t="s">
        <v>3744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3750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4333</v>
      </c>
      <c r="N1176" s="1" t="n">
        <v>18</v>
      </c>
      <c r="O1176" s="1" t="n">
        <v>84.6</v>
      </c>
      <c r="P1176" s="1" t="s">
        <v>3744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3750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4334</v>
      </c>
      <c r="N1177" s="1" t="n">
        <v>18</v>
      </c>
      <c r="O1177" s="1" t="n">
        <v>84.6</v>
      </c>
      <c r="P1177" s="1" t="s">
        <v>3744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3750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4335</v>
      </c>
      <c r="N1178" s="1" t="n">
        <v>27</v>
      </c>
      <c r="O1178" s="1" t="n">
        <v>83.7</v>
      </c>
      <c r="P1178" s="1" t="s">
        <v>3744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3750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4336</v>
      </c>
      <c r="N1179" s="1" t="n">
        <v>27</v>
      </c>
      <c r="O1179" s="1" t="n">
        <v>116.1</v>
      </c>
      <c r="P1179" s="1" t="s">
        <v>3744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3750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4337</v>
      </c>
      <c r="N1180" s="1" t="n">
        <v>9</v>
      </c>
      <c r="O1180" s="1" t="n">
        <v>42.3</v>
      </c>
      <c r="P1180" s="1" t="s">
        <v>3744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3750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3763</v>
      </c>
      <c r="N1181" s="1" t="n">
        <v>18</v>
      </c>
      <c r="O1181" s="1" t="n">
        <v>92.91</v>
      </c>
      <c r="P1181" s="1" t="s">
        <v>3744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3750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3764</v>
      </c>
      <c r="N1182" s="1" t="n">
        <v>36</v>
      </c>
      <c r="O1182" s="1" t="n">
        <v>185.83</v>
      </c>
      <c r="P1182" s="1" t="s">
        <v>3744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3750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3765</v>
      </c>
      <c r="N1183" s="1" t="n">
        <v>90</v>
      </c>
      <c r="O1183" s="1" t="n">
        <v>542.6</v>
      </c>
      <c r="P1183" s="1" t="s">
        <v>3744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3750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3766</v>
      </c>
      <c r="N1184" s="1" t="n">
        <v>18</v>
      </c>
      <c r="O1184" s="1" t="n">
        <v>133.74</v>
      </c>
      <c r="P1184" s="1" t="s">
        <v>3744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3750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4338</v>
      </c>
      <c r="N1185" s="1" t="n">
        <v>30</v>
      </c>
      <c r="O1185" s="1" t="n">
        <v>222.91</v>
      </c>
      <c r="P1185" s="1" t="s">
        <v>3744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3750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3767</v>
      </c>
      <c r="N1186" s="1" t="n">
        <v>60</v>
      </c>
      <c r="O1186" s="1" t="n">
        <v>351.45</v>
      </c>
      <c r="P1186" s="1" t="s">
        <v>3744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3750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4339</v>
      </c>
      <c r="N1187" s="1" t="n">
        <v>48</v>
      </c>
      <c r="O1187" s="1" t="n">
        <v>175.18</v>
      </c>
      <c r="P1187" s="1" t="s">
        <v>3744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3750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4340</v>
      </c>
      <c r="N1188" s="1" t="n">
        <v>36</v>
      </c>
      <c r="O1188" s="1" t="n">
        <v>110.33</v>
      </c>
      <c r="P1188" s="1" t="s">
        <v>3744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3750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4341</v>
      </c>
      <c r="N1189" s="1" t="n">
        <v>60</v>
      </c>
      <c r="O1189" s="1" t="n">
        <v>508.12</v>
      </c>
      <c r="P1189" s="1" t="s">
        <v>3744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3750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4342</v>
      </c>
      <c r="N1190" s="1" t="n">
        <v>9</v>
      </c>
      <c r="O1190" s="1" t="n">
        <v>51.63</v>
      </c>
      <c r="P1190" s="1" t="s">
        <v>3744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3750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3769</v>
      </c>
      <c r="N1191" s="1" t="n">
        <v>135</v>
      </c>
      <c r="O1191" s="1" t="n">
        <v>890.11</v>
      </c>
      <c r="P1191" s="1" t="s">
        <v>3744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3750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4343</v>
      </c>
      <c r="N1192" s="1" t="n">
        <v>6</v>
      </c>
      <c r="O1192" s="1" t="n">
        <v>28.43</v>
      </c>
      <c r="P1192" s="1" t="s">
        <v>3744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3750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4344</v>
      </c>
      <c r="N1193" s="1" t="n">
        <v>30</v>
      </c>
      <c r="O1193" s="1" t="n">
        <v>163.02</v>
      </c>
      <c r="P1193" s="1" t="s">
        <v>3744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3750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4345</v>
      </c>
      <c r="N1194" s="1" t="n">
        <v>60</v>
      </c>
      <c r="O1194" s="1" t="n">
        <v>336.33</v>
      </c>
      <c r="P1194" s="1" t="s">
        <v>3744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3750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3770</v>
      </c>
      <c r="N1195" s="1" t="n">
        <v>54</v>
      </c>
      <c r="O1195" s="1" t="n">
        <v>309.77</v>
      </c>
      <c r="P1195" s="1" t="s">
        <v>3744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3750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3773</v>
      </c>
      <c r="N1196" s="1" t="n">
        <v>60</v>
      </c>
      <c r="O1196" s="1" t="n">
        <v>574.05</v>
      </c>
      <c r="P1196" s="1" t="s">
        <v>3744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3750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3774</v>
      </c>
      <c r="N1197" s="1" t="n">
        <v>150</v>
      </c>
      <c r="O1197" s="1" t="n">
        <v>1309.61</v>
      </c>
      <c r="P1197" s="1" t="s">
        <v>3744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3750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4346</v>
      </c>
      <c r="N1198" s="1" t="n">
        <v>36</v>
      </c>
      <c r="O1198" s="1" t="n">
        <v>121.95</v>
      </c>
      <c r="P1198" s="1" t="s">
        <v>3744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3750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3775</v>
      </c>
      <c r="N1199" s="1" t="n">
        <v>12</v>
      </c>
      <c r="O1199" s="1" t="n">
        <v>44.88</v>
      </c>
      <c r="P1199" s="1" t="s">
        <v>3744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3750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3776</v>
      </c>
      <c r="N1200" s="1" t="n">
        <v>12</v>
      </c>
      <c r="O1200" s="1" t="n">
        <v>44.88</v>
      </c>
      <c r="P1200" s="1" t="s">
        <v>3744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3778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3800</v>
      </c>
      <c r="N1201" s="1" t="n">
        <v>20</v>
      </c>
      <c r="O1201" s="1" t="n">
        <v>240</v>
      </c>
      <c r="P1201" s="1" t="s">
        <v>3744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3778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3831</v>
      </c>
      <c r="N1202" s="1" t="n">
        <v>36</v>
      </c>
      <c r="O1202" s="1" t="n">
        <v>71.7</v>
      </c>
      <c r="P1202" s="1" t="s">
        <v>3744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3778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3832</v>
      </c>
      <c r="N1203" s="1" t="n">
        <v>36</v>
      </c>
      <c r="O1203" s="1" t="n">
        <v>71.7</v>
      </c>
      <c r="P1203" s="1" t="s">
        <v>3744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3778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3833</v>
      </c>
      <c r="N1204" s="1" t="n">
        <v>36</v>
      </c>
      <c r="O1204" s="1" t="n">
        <v>71.7</v>
      </c>
      <c r="P1204" s="1" t="s">
        <v>3744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3778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4347</v>
      </c>
      <c r="N1205" s="1" t="n">
        <v>6</v>
      </c>
      <c r="O1205" s="1" t="n">
        <v>66.6</v>
      </c>
      <c r="P1205" s="1" t="s">
        <v>3744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3778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4348</v>
      </c>
      <c r="N1206" s="1" t="n">
        <v>24</v>
      </c>
      <c r="O1206" s="1" t="n">
        <v>66.96</v>
      </c>
      <c r="P1206" s="1" t="s">
        <v>3744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3778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4349</v>
      </c>
      <c r="N1207" s="1" t="n">
        <v>12</v>
      </c>
      <c r="O1207" s="1" t="n">
        <v>97.8</v>
      </c>
      <c r="P1207" s="1" t="s">
        <v>3744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3742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3743</v>
      </c>
      <c r="N1208" s="1" t="n">
        <v>10</v>
      </c>
      <c r="O1208" s="1" t="n">
        <v>25</v>
      </c>
      <c r="P1208" s="1" t="s">
        <v>3744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3742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3745</v>
      </c>
      <c r="N1209" s="1" t="n">
        <v>10</v>
      </c>
      <c r="O1209" s="1" t="n">
        <v>70</v>
      </c>
      <c r="P1209" s="1" t="s">
        <v>3744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3742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3746</v>
      </c>
      <c r="N1210" s="1" t="n">
        <v>120</v>
      </c>
      <c r="O1210" s="1" t="n">
        <v>240</v>
      </c>
      <c r="P1210" s="1" t="s">
        <v>3744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3742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3747</v>
      </c>
      <c r="N1211" s="1" t="n">
        <v>20</v>
      </c>
      <c r="O1211" s="1" t="n">
        <v>120</v>
      </c>
      <c r="P1211" s="1" t="s">
        <v>3744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3749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3743</v>
      </c>
      <c r="N1212" s="1" t="n">
        <v>10</v>
      </c>
      <c r="O1212" s="1" t="n">
        <v>25</v>
      </c>
      <c r="P1212" s="1" t="s">
        <v>3744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3749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3745</v>
      </c>
      <c r="N1213" s="1" t="n">
        <v>10</v>
      </c>
      <c r="O1213" s="1" t="n">
        <v>70</v>
      </c>
      <c r="P1213" s="1" t="s">
        <v>3744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3749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3746</v>
      </c>
      <c r="N1214" s="1" t="n">
        <v>120</v>
      </c>
      <c r="O1214" s="1" t="n">
        <v>240</v>
      </c>
      <c r="P1214" s="1" t="s">
        <v>3744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3749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3747</v>
      </c>
      <c r="N1215" s="1" t="n">
        <v>20</v>
      </c>
      <c r="O1215" s="1" t="n">
        <v>120</v>
      </c>
      <c r="P1215" s="1" t="s">
        <v>3744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3778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4028</v>
      </c>
      <c r="N1216" s="1" t="n">
        <v>30</v>
      </c>
      <c r="O1216" s="1" t="n">
        <v>360</v>
      </c>
      <c r="P1216" s="1" t="s">
        <v>3744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3778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3779</v>
      </c>
      <c r="N1217" s="1" t="n">
        <v>180</v>
      </c>
      <c r="O1217" s="1" t="n">
        <v>270</v>
      </c>
      <c r="P1217" s="1" t="s">
        <v>3744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3778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4350</v>
      </c>
      <c r="N1218" s="1" t="n">
        <v>24</v>
      </c>
      <c r="O1218" s="1" t="n">
        <v>88</v>
      </c>
      <c r="P1218" s="1" t="s">
        <v>3744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3778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4351</v>
      </c>
      <c r="N1219" s="1" t="n">
        <v>24</v>
      </c>
      <c r="O1219" s="1" t="n">
        <v>83</v>
      </c>
      <c r="P1219" s="1" t="s">
        <v>3744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3778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4352</v>
      </c>
      <c r="N1220" s="1" t="n">
        <v>24</v>
      </c>
      <c r="O1220" s="1" t="n">
        <v>79.5</v>
      </c>
      <c r="P1220" s="1" t="s">
        <v>3744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3778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4353</v>
      </c>
      <c r="N1221" s="1" t="n">
        <v>12</v>
      </c>
      <c r="O1221" s="1" t="n">
        <v>88</v>
      </c>
      <c r="P1221" s="1" t="s">
        <v>3744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3778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4354</v>
      </c>
      <c r="N1222" s="1" t="n">
        <v>12</v>
      </c>
      <c r="O1222" s="1" t="n">
        <v>89</v>
      </c>
      <c r="P1222" s="1" t="s">
        <v>3744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3778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4355</v>
      </c>
      <c r="N1223" s="1" t="n">
        <v>24</v>
      </c>
      <c r="O1223" s="1" t="n">
        <v>176</v>
      </c>
      <c r="P1223" s="1" t="s">
        <v>3744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3778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4356</v>
      </c>
      <c r="N1224" s="1" t="n">
        <v>12</v>
      </c>
      <c r="O1224" s="1" t="n">
        <v>89</v>
      </c>
      <c r="P1224" s="1" t="s">
        <v>3744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3778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4357</v>
      </c>
      <c r="N1225" s="1" t="n">
        <v>12</v>
      </c>
      <c r="O1225" s="1" t="n">
        <v>89</v>
      </c>
      <c r="P1225" s="1" t="s">
        <v>3744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3778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4358</v>
      </c>
      <c r="N1226" s="1" t="n">
        <v>18</v>
      </c>
      <c r="O1226" s="1" t="n">
        <v>123.59</v>
      </c>
      <c r="P1226" s="1" t="s">
        <v>3744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3778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3998</v>
      </c>
      <c r="N1227" s="1" t="n">
        <v>30</v>
      </c>
      <c r="O1227" s="1" t="n">
        <v>205.68</v>
      </c>
      <c r="P1227" s="1" t="s">
        <v>3744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3778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4359</v>
      </c>
      <c r="N1228" s="1" t="n">
        <v>18</v>
      </c>
      <c r="O1228" s="1" t="n">
        <v>138.59</v>
      </c>
      <c r="P1228" s="1" t="s">
        <v>3744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3778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4360</v>
      </c>
      <c r="N1229" s="1" t="n">
        <v>120</v>
      </c>
      <c r="O1229" s="1" t="n">
        <v>368.990088</v>
      </c>
      <c r="P1229" s="1" t="s">
        <v>3744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3778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4361</v>
      </c>
      <c r="N1230" s="1" t="n">
        <v>36</v>
      </c>
      <c r="O1230" s="1" t="n">
        <v>277.15</v>
      </c>
      <c r="P1230" s="1" t="s">
        <v>3744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3778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4362</v>
      </c>
      <c r="N1231" s="1" t="n">
        <v>120</v>
      </c>
      <c r="O1231" s="1" t="n">
        <v>368.990051</v>
      </c>
      <c r="P1231" s="1" t="s">
        <v>3744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3778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4004</v>
      </c>
      <c r="N1232" s="1" t="n">
        <v>30</v>
      </c>
      <c r="O1232" s="1" t="n">
        <v>81.970106</v>
      </c>
      <c r="P1232" s="1" t="s">
        <v>3744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3778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4363</v>
      </c>
      <c r="N1233" s="1" t="n">
        <v>16</v>
      </c>
      <c r="O1233" s="1" t="n">
        <v>58.829918</v>
      </c>
      <c r="P1233" s="1" t="s">
        <v>3744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3778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4007</v>
      </c>
      <c r="N1234" s="1" t="n">
        <v>16</v>
      </c>
      <c r="O1234" s="1" t="n">
        <v>46.460013</v>
      </c>
      <c r="P1234" s="1" t="s">
        <v>3744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3778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4364</v>
      </c>
      <c r="N1235" s="1" t="n">
        <v>30</v>
      </c>
      <c r="O1235" s="1" t="n">
        <v>81.980072</v>
      </c>
      <c r="P1235" s="1" t="s">
        <v>3744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3778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4365</v>
      </c>
      <c r="N1236" s="1" t="n">
        <v>96</v>
      </c>
      <c r="O1236" s="1" t="n">
        <v>539.700094</v>
      </c>
      <c r="P1236" s="1" t="s">
        <v>3744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3778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4366</v>
      </c>
      <c r="N1237" s="1" t="n">
        <v>24</v>
      </c>
      <c r="O1237" s="1" t="n">
        <v>76.23</v>
      </c>
      <c r="P1237" s="1" t="s">
        <v>3744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3778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4009</v>
      </c>
      <c r="N1238" s="1" t="n">
        <v>24</v>
      </c>
      <c r="O1238" s="1" t="n">
        <v>92.51</v>
      </c>
      <c r="P1238" s="1" t="s">
        <v>3744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3778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4367</v>
      </c>
      <c r="N1239" s="1" t="n">
        <v>60</v>
      </c>
      <c r="O1239" s="1" t="n">
        <v>256.45011</v>
      </c>
      <c r="P1239" s="1" t="s">
        <v>3744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3778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4368</v>
      </c>
      <c r="N1240" s="1" t="n">
        <v>30</v>
      </c>
      <c r="O1240" s="1" t="n">
        <v>89.690085</v>
      </c>
      <c r="P1240" s="1" t="s">
        <v>3744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3778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4369</v>
      </c>
      <c r="N1241" s="1" t="n">
        <v>48</v>
      </c>
      <c r="O1241" s="1" t="n">
        <v>168.159919</v>
      </c>
      <c r="P1241" s="1" t="s">
        <v>3744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3778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4370</v>
      </c>
      <c r="N1242" s="1" t="n">
        <v>30</v>
      </c>
      <c r="O1242" s="1" t="n">
        <v>100.089889</v>
      </c>
      <c r="P1242" s="1" t="s">
        <v>3744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3778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4371</v>
      </c>
      <c r="N1243" s="1" t="n">
        <v>30</v>
      </c>
      <c r="O1243" s="1" t="n">
        <v>87.119906</v>
      </c>
      <c r="P1243" s="1" t="s">
        <v>3744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3778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4012</v>
      </c>
      <c r="N1244" s="1" t="n">
        <v>12</v>
      </c>
      <c r="O1244" s="1" t="n">
        <v>82.27</v>
      </c>
      <c r="P1244" s="1" t="s">
        <v>3744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3778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4372</v>
      </c>
      <c r="N1245" s="1" t="n">
        <v>30</v>
      </c>
      <c r="O1245" s="1" t="n">
        <v>79.410004</v>
      </c>
      <c r="P1245" s="1" t="s">
        <v>3744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3778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4373</v>
      </c>
      <c r="N1246" s="1" t="n">
        <v>16</v>
      </c>
      <c r="O1246" s="1" t="n">
        <v>54.759987</v>
      </c>
      <c r="P1246" s="1" t="s">
        <v>3744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3778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4374</v>
      </c>
      <c r="N1247" s="1" t="n">
        <v>24</v>
      </c>
      <c r="O1247" s="1" t="n">
        <v>82.16</v>
      </c>
      <c r="P1247" s="1" t="s">
        <v>3744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3778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4375</v>
      </c>
      <c r="N1248" s="1" t="n">
        <v>24</v>
      </c>
      <c r="O1248" s="1" t="n">
        <v>143.879997</v>
      </c>
      <c r="P1248" s="1" t="s">
        <v>3744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3778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4376</v>
      </c>
      <c r="N1249" s="1" t="n">
        <v>120</v>
      </c>
      <c r="O1249" s="1" t="n">
        <v>788.410094</v>
      </c>
      <c r="P1249" s="1" t="s">
        <v>3744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3778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4377</v>
      </c>
      <c r="N1250" s="1" t="n">
        <v>20</v>
      </c>
      <c r="O1250" s="1" t="n">
        <v>279.75</v>
      </c>
      <c r="P1250" s="1" t="s">
        <v>3744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3778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4378</v>
      </c>
      <c r="N1251" s="1" t="n">
        <v>3</v>
      </c>
      <c r="O1251" s="1" t="n">
        <v>437</v>
      </c>
      <c r="P1251" s="1" t="s">
        <v>3744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3742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4379</v>
      </c>
      <c r="N1252" s="1" t="n">
        <v>100</v>
      </c>
      <c r="O1252" s="1" t="n">
        <v>840</v>
      </c>
      <c r="P1252" s="1" t="s">
        <v>3744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3742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4380</v>
      </c>
      <c r="N1253" s="1" t="n">
        <v>50</v>
      </c>
      <c r="O1253" s="1" t="n">
        <v>220</v>
      </c>
      <c r="P1253" s="1" t="s">
        <v>3744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3742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4381</v>
      </c>
      <c r="N1254" s="1" t="n">
        <v>50</v>
      </c>
      <c r="O1254" s="1" t="n">
        <v>500</v>
      </c>
      <c r="P1254" s="1" t="s">
        <v>3744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3742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4382</v>
      </c>
      <c r="N1255" s="1" t="n">
        <v>25</v>
      </c>
      <c r="O1255" s="1" t="n">
        <v>110</v>
      </c>
      <c r="P1255" s="1" t="s">
        <v>3744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3742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3748</v>
      </c>
      <c r="N1256" s="1" t="n">
        <v>20</v>
      </c>
      <c r="O1256" s="1" t="n">
        <v>280</v>
      </c>
      <c r="P1256" s="1" t="s">
        <v>3744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3749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4379</v>
      </c>
      <c r="N1257" s="1" t="n">
        <v>100</v>
      </c>
      <c r="O1257" s="1" t="n">
        <v>840</v>
      </c>
      <c r="P1257" s="1" t="s">
        <v>3744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3749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4380</v>
      </c>
      <c r="N1258" s="1" t="n">
        <v>50</v>
      </c>
      <c r="O1258" s="1" t="n">
        <v>220</v>
      </c>
      <c r="P1258" s="1" t="s">
        <v>3744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3749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4381</v>
      </c>
      <c r="N1259" s="1" t="n">
        <v>50</v>
      </c>
      <c r="O1259" s="1" t="n">
        <v>500</v>
      </c>
      <c r="P1259" s="1" t="s">
        <v>3744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3749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4382</v>
      </c>
      <c r="N1260" s="1" t="n">
        <v>25</v>
      </c>
      <c r="O1260" s="1" t="n">
        <v>110</v>
      </c>
      <c r="P1260" s="1" t="s">
        <v>3744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3749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3748</v>
      </c>
      <c r="N1261" s="1" t="n">
        <v>20</v>
      </c>
      <c r="O1261" s="1" t="n">
        <v>280</v>
      </c>
      <c r="P1261" s="1" t="s">
        <v>3744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3750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4383</v>
      </c>
      <c r="N1262" s="1" t="n">
        <v>12</v>
      </c>
      <c r="O1262" s="1" t="n">
        <v>59.88</v>
      </c>
      <c r="P1262" s="1" t="s">
        <v>3744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3750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4384</v>
      </c>
      <c r="N1263" s="1" t="n">
        <v>40</v>
      </c>
      <c r="O1263" s="1" t="n">
        <v>199.6</v>
      </c>
      <c r="P1263" s="1" t="s">
        <v>3744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3750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4384</v>
      </c>
      <c r="N1264" s="1" t="n">
        <v>40</v>
      </c>
      <c r="O1264" s="1" t="n">
        <v>199.6</v>
      </c>
      <c r="P1264" s="1" t="s">
        <v>3744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3750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4385</v>
      </c>
      <c r="N1265" s="1" t="n">
        <v>50</v>
      </c>
      <c r="O1265" s="1" t="n">
        <v>82.5</v>
      </c>
      <c r="P1265" s="1" t="s">
        <v>3744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3750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4386</v>
      </c>
      <c r="N1266" s="1" t="n">
        <v>20</v>
      </c>
      <c r="O1266" s="1" t="n">
        <v>39.8</v>
      </c>
      <c r="P1266" s="1" t="s">
        <v>3744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3750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4387</v>
      </c>
      <c r="N1267" s="1" t="n">
        <v>20</v>
      </c>
      <c r="O1267" s="1" t="n">
        <v>39.8</v>
      </c>
      <c r="P1267" s="1" t="s">
        <v>3744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3750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4388</v>
      </c>
      <c r="N1268" s="1" t="n">
        <v>96</v>
      </c>
      <c r="O1268" s="1" t="n">
        <v>139.2</v>
      </c>
      <c r="P1268" s="1" t="s">
        <v>3744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3750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4389</v>
      </c>
      <c r="N1269" s="1" t="n">
        <v>48</v>
      </c>
      <c r="O1269" s="1" t="n">
        <v>69.6</v>
      </c>
      <c r="P1269" s="1" t="s">
        <v>3744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3750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4390</v>
      </c>
      <c r="N1270" s="1" t="n">
        <v>72</v>
      </c>
      <c r="O1270" s="1" t="n">
        <v>104.4</v>
      </c>
      <c r="P1270" s="1" t="s">
        <v>3744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3750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4391</v>
      </c>
      <c r="N1271" s="1" t="n">
        <v>12</v>
      </c>
      <c r="O1271" s="1" t="n">
        <v>136.43</v>
      </c>
      <c r="P1271" s="1" t="s">
        <v>3744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3750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4392</v>
      </c>
      <c r="N1272" s="1" t="n">
        <v>20</v>
      </c>
      <c r="O1272" s="1" t="n">
        <v>101.52</v>
      </c>
      <c r="P1272" s="1" t="s">
        <v>3744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3750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4393</v>
      </c>
      <c r="N1273" s="1" t="n">
        <v>40</v>
      </c>
      <c r="O1273" s="1" t="n">
        <v>184.71</v>
      </c>
      <c r="P1273" s="1" t="s">
        <v>3744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3750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4394</v>
      </c>
      <c r="N1274" s="1" t="n">
        <v>80</v>
      </c>
      <c r="O1274" s="1" t="n">
        <v>187.04</v>
      </c>
      <c r="P1274" s="1" t="s">
        <v>3744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3750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4395</v>
      </c>
      <c r="N1275" s="1" t="n">
        <v>20</v>
      </c>
      <c r="O1275" s="1" t="n">
        <v>101.52</v>
      </c>
      <c r="P1275" s="1" t="s">
        <v>3744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3750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4396</v>
      </c>
      <c r="N1276" s="1" t="n">
        <v>20</v>
      </c>
      <c r="O1276" s="1" t="n">
        <v>57.28</v>
      </c>
      <c r="P1276" s="1" t="s">
        <v>3744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3750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4397</v>
      </c>
      <c r="N1277" s="1" t="n">
        <v>40</v>
      </c>
      <c r="O1277" s="1" t="n">
        <v>252</v>
      </c>
      <c r="P1277" s="1" t="s">
        <v>3744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3750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4398</v>
      </c>
      <c r="N1278" s="1" t="n">
        <v>24</v>
      </c>
      <c r="O1278" s="1" t="n">
        <v>170.5</v>
      </c>
      <c r="P1278" s="1" t="s">
        <v>3744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3750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4399</v>
      </c>
      <c r="N1279" s="1" t="n">
        <v>20</v>
      </c>
      <c r="O1279" s="1" t="n">
        <v>101.52</v>
      </c>
      <c r="P1279" s="1" t="s">
        <v>3744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3750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4400</v>
      </c>
      <c r="N1280" s="1" t="n">
        <v>12</v>
      </c>
      <c r="O1280" s="1" t="n">
        <v>164.57</v>
      </c>
      <c r="P1280" s="1" t="s">
        <v>3744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3750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4401</v>
      </c>
      <c r="N1281" s="1" t="n">
        <v>12</v>
      </c>
      <c r="O1281" s="1" t="n">
        <v>96.22</v>
      </c>
      <c r="P1281" s="1" t="s">
        <v>3744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3750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4401</v>
      </c>
      <c r="N1282" s="1" t="n">
        <v>12</v>
      </c>
      <c r="O1282" s="1" t="n">
        <v>87.41</v>
      </c>
      <c r="P1282" s="1" t="s">
        <v>3744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3750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4402</v>
      </c>
      <c r="N1283" s="1" t="n">
        <v>78</v>
      </c>
      <c r="O1283" s="1" t="n">
        <v>257.06</v>
      </c>
      <c r="P1283" s="1" t="s">
        <v>3744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3750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4403</v>
      </c>
      <c r="N1284" s="1" t="n">
        <v>60</v>
      </c>
      <c r="O1284" s="1" t="n">
        <v>248.61</v>
      </c>
      <c r="P1284" s="1" t="s">
        <v>3744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3750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4404</v>
      </c>
      <c r="N1285" s="1" t="n">
        <v>20</v>
      </c>
      <c r="O1285" s="1" t="n">
        <v>101.52</v>
      </c>
      <c r="P1285" s="1" t="s">
        <v>3744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3750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4405</v>
      </c>
      <c r="N1286" s="1" t="n">
        <v>20</v>
      </c>
      <c r="O1286" s="1" t="n">
        <v>101.52</v>
      </c>
      <c r="P1286" s="1" t="s">
        <v>3744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3750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4406</v>
      </c>
      <c r="N1287" s="1" t="n">
        <v>20</v>
      </c>
      <c r="O1287" s="1" t="n">
        <v>113.44</v>
      </c>
      <c r="P1287" s="1" t="s">
        <v>3744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3750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4407</v>
      </c>
      <c r="N1288" s="1" t="n">
        <v>10</v>
      </c>
      <c r="O1288" s="1" t="n">
        <v>81.85</v>
      </c>
      <c r="P1288" s="1" t="s">
        <v>3744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3750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4408</v>
      </c>
      <c r="N1289" s="1" t="n">
        <v>20</v>
      </c>
      <c r="O1289" s="1" t="n">
        <v>57.28</v>
      </c>
      <c r="P1289" s="1" t="s">
        <v>3744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3750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4409</v>
      </c>
      <c r="N1290" s="1" t="n">
        <v>20</v>
      </c>
      <c r="O1290" s="1" t="n">
        <v>57.28</v>
      </c>
      <c r="P1290" s="1" t="s">
        <v>3744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3750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4391</v>
      </c>
      <c r="N1291" s="1" t="n">
        <v>12</v>
      </c>
      <c r="O1291" s="1" t="n">
        <v>85.96</v>
      </c>
      <c r="P1291" s="1" t="s">
        <v>3744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3750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4391</v>
      </c>
      <c r="N1292" s="1" t="n">
        <v>12</v>
      </c>
      <c r="O1292" s="1" t="n">
        <v>115.87</v>
      </c>
      <c r="P1292" s="1" t="s">
        <v>3744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3750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4410</v>
      </c>
      <c r="N1293" s="1" t="n">
        <v>12</v>
      </c>
      <c r="O1293" s="1" t="n">
        <v>35.33</v>
      </c>
      <c r="P1293" s="1" t="s">
        <v>3744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3750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4411</v>
      </c>
      <c r="N1294" s="1" t="n">
        <v>12</v>
      </c>
      <c r="O1294" s="1" t="n">
        <v>78</v>
      </c>
      <c r="P1294" s="1" t="s">
        <v>3744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3750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4412</v>
      </c>
      <c r="N1295" s="1" t="n">
        <v>12</v>
      </c>
      <c r="O1295" s="1" t="n">
        <v>199.5</v>
      </c>
      <c r="P1295" s="1" t="s">
        <v>3744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3750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4413</v>
      </c>
      <c r="N1296" s="1" t="n">
        <v>4</v>
      </c>
      <c r="O1296" s="1" t="n">
        <v>160</v>
      </c>
      <c r="P1296" s="1" t="s">
        <v>3744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3750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4414</v>
      </c>
      <c r="N1297" s="1" t="n">
        <v>12</v>
      </c>
      <c r="O1297" s="1" t="n">
        <v>212</v>
      </c>
      <c r="P1297" s="1" t="s">
        <v>3744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3750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4415</v>
      </c>
      <c r="N1298" s="1" t="n">
        <v>6</v>
      </c>
      <c r="O1298" s="1" t="n">
        <v>81</v>
      </c>
      <c r="P1298" s="1" t="s">
        <v>3744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3750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4416</v>
      </c>
      <c r="N1299" s="1" t="n">
        <v>24</v>
      </c>
      <c r="O1299" s="1" t="n">
        <v>57</v>
      </c>
      <c r="P1299" s="1" t="s">
        <v>3744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3750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4417</v>
      </c>
      <c r="N1300" s="1" t="n">
        <v>24</v>
      </c>
      <c r="O1300" s="1" t="n">
        <v>56</v>
      </c>
      <c r="P1300" s="1" t="s">
        <v>3744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3750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4418</v>
      </c>
      <c r="N1301" s="1" t="n">
        <v>96</v>
      </c>
      <c r="O1301" s="1" t="n">
        <v>140</v>
      </c>
      <c r="P1301" s="1" t="s">
        <v>3744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3750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4419</v>
      </c>
      <c r="N1302" s="1" t="n">
        <v>84</v>
      </c>
      <c r="O1302" s="1" t="n">
        <v>99</v>
      </c>
      <c r="P1302" s="1" t="s">
        <v>3744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3750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4420</v>
      </c>
      <c r="N1303" s="1" t="n">
        <v>6</v>
      </c>
      <c r="O1303" s="1" t="n">
        <v>56.5</v>
      </c>
      <c r="P1303" s="1" t="s">
        <v>3744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3750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4421</v>
      </c>
      <c r="N1304" s="1" t="n">
        <v>6</v>
      </c>
      <c r="O1304" s="1" t="n">
        <v>33.75</v>
      </c>
      <c r="P1304" s="1" t="s">
        <v>3744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3750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4422</v>
      </c>
      <c r="N1305" s="1" t="n">
        <v>36</v>
      </c>
      <c r="O1305" s="1" t="n">
        <v>189</v>
      </c>
      <c r="P1305" s="1" t="s">
        <v>3744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3750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4423</v>
      </c>
      <c r="N1306" s="1" t="n">
        <v>6</v>
      </c>
      <c r="O1306" s="1" t="n">
        <v>33.75</v>
      </c>
      <c r="P1306" s="1" t="s">
        <v>3744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3750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4424</v>
      </c>
      <c r="N1307" s="1" t="n">
        <v>6</v>
      </c>
      <c r="O1307" s="1" t="n">
        <v>35.5</v>
      </c>
      <c r="P1307" s="1" t="s">
        <v>3744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3750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4425</v>
      </c>
      <c r="N1308" s="1" t="n">
        <v>6</v>
      </c>
      <c r="O1308" s="1" t="n">
        <v>35.5</v>
      </c>
      <c r="P1308" s="1" t="s">
        <v>3744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3750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4426</v>
      </c>
      <c r="N1309" s="1" t="n">
        <v>6</v>
      </c>
      <c r="O1309" s="1" t="n">
        <v>33.75</v>
      </c>
      <c r="P1309" s="1" t="s">
        <v>3744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3750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4427</v>
      </c>
      <c r="N1310" s="1" t="n">
        <v>36</v>
      </c>
      <c r="O1310" s="1" t="n">
        <v>189</v>
      </c>
      <c r="P1310" s="1" t="s">
        <v>3744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3750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4428</v>
      </c>
      <c r="N1311" s="1" t="n">
        <v>30</v>
      </c>
      <c r="O1311" s="1" t="n">
        <v>112</v>
      </c>
      <c r="P1311" s="1" t="s">
        <v>3744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3750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4429</v>
      </c>
      <c r="N1312" s="1" t="n">
        <v>6</v>
      </c>
      <c r="O1312" s="1" t="n">
        <v>81</v>
      </c>
      <c r="P1312" s="1" t="s">
        <v>3744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3750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4430</v>
      </c>
      <c r="N1313" s="1" t="n">
        <v>12</v>
      </c>
      <c r="O1313" s="1" t="n">
        <v>98</v>
      </c>
      <c r="P1313" s="1" t="s">
        <v>3744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3750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4431</v>
      </c>
      <c r="N1314" s="1" t="n">
        <v>48</v>
      </c>
      <c r="O1314" s="1" t="n">
        <v>124</v>
      </c>
      <c r="P1314" s="1" t="s">
        <v>3744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3750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4432</v>
      </c>
      <c r="N1315" s="1" t="n">
        <v>48</v>
      </c>
      <c r="O1315" s="1" t="n">
        <v>124</v>
      </c>
      <c r="P1315" s="1" t="s">
        <v>3744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3750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4433</v>
      </c>
      <c r="N1316" s="1" t="n">
        <v>6</v>
      </c>
      <c r="O1316" s="1" t="n">
        <v>33.75</v>
      </c>
      <c r="P1316" s="1" t="s">
        <v>3744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3750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4434</v>
      </c>
      <c r="N1317" s="1" t="n">
        <v>36</v>
      </c>
      <c r="O1317" s="1" t="n">
        <v>189</v>
      </c>
      <c r="P1317" s="1" t="s">
        <v>3744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3750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4435</v>
      </c>
      <c r="N1318" s="1" t="n">
        <v>48</v>
      </c>
      <c r="O1318" s="1" t="n">
        <v>149</v>
      </c>
      <c r="P1318" s="1" t="s">
        <v>3744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3750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4436</v>
      </c>
      <c r="N1319" s="1" t="n">
        <v>12</v>
      </c>
      <c r="O1319" s="1" t="n">
        <v>135</v>
      </c>
      <c r="P1319" s="1" t="s">
        <v>3744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3750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4437</v>
      </c>
      <c r="N1320" s="1" t="n">
        <v>12</v>
      </c>
      <c r="O1320" s="1" t="n">
        <v>81.5</v>
      </c>
      <c r="P1320" s="1" t="s">
        <v>3744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3750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4438</v>
      </c>
      <c r="N1321" s="1" t="n">
        <v>12</v>
      </c>
      <c r="O1321" s="1" t="n">
        <v>63</v>
      </c>
      <c r="P1321" s="1" t="s">
        <v>3744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3750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4439</v>
      </c>
      <c r="N1322" s="1" t="n">
        <v>6</v>
      </c>
      <c r="O1322" s="1" t="n">
        <v>84</v>
      </c>
      <c r="P1322" s="1" t="s">
        <v>3744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3750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4440</v>
      </c>
      <c r="N1323" s="1" t="n">
        <v>6</v>
      </c>
      <c r="O1323" s="1" t="n">
        <v>60</v>
      </c>
      <c r="P1323" s="1" t="s">
        <v>3744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3750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4441</v>
      </c>
      <c r="N1324" s="1" t="n">
        <v>6</v>
      </c>
      <c r="O1324" s="1" t="n">
        <v>70.5</v>
      </c>
      <c r="P1324" s="1" t="s">
        <v>3744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3750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4442</v>
      </c>
      <c r="N1325" s="1" t="n">
        <v>12</v>
      </c>
      <c r="O1325" s="1" t="n">
        <v>66</v>
      </c>
      <c r="P1325" s="1" t="s">
        <v>3744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3750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4443</v>
      </c>
      <c r="N1326" s="1" t="n">
        <v>6</v>
      </c>
      <c r="O1326" s="1" t="n">
        <v>73</v>
      </c>
      <c r="P1326" s="1" t="s">
        <v>3744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3750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4444</v>
      </c>
      <c r="N1327" s="1" t="n">
        <v>12</v>
      </c>
      <c r="O1327" s="1" t="n">
        <v>45</v>
      </c>
      <c r="P1327" s="1" t="s">
        <v>3744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3750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4442</v>
      </c>
      <c r="N1328" s="1" t="n">
        <v>12</v>
      </c>
      <c r="O1328" s="1" t="n">
        <v>78</v>
      </c>
      <c r="P1328" s="1" t="s">
        <v>3744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3750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4445</v>
      </c>
      <c r="N1329" s="1" t="n">
        <v>6</v>
      </c>
      <c r="O1329" s="1" t="n">
        <v>66</v>
      </c>
      <c r="P1329" s="1" t="s">
        <v>3744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3750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4446</v>
      </c>
      <c r="N1330" s="1" t="n">
        <v>12</v>
      </c>
      <c r="O1330" s="1" t="n">
        <v>85</v>
      </c>
      <c r="P1330" s="1" t="s">
        <v>3744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3750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4447</v>
      </c>
      <c r="N1331" s="1" t="n">
        <v>12</v>
      </c>
      <c r="O1331" s="1" t="n">
        <v>54</v>
      </c>
      <c r="P1331" s="1" t="s">
        <v>3744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3750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3821</v>
      </c>
      <c r="N1332" s="1" t="n">
        <v>148.4</v>
      </c>
      <c r="O1332" s="1" t="n">
        <v>4748.8</v>
      </c>
      <c r="P1332" s="1" t="s">
        <v>3744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3750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3821</v>
      </c>
      <c r="N1333" s="1" t="n">
        <v>70.4</v>
      </c>
      <c r="O1333" s="1" t="n">
        <v>2252.8</v>
      </c>
      <c r="P1333" s="1" t="s">
        <v>3744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3750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3821</v>
      </c>
      <c r="N1334" s="1" t="n">
        <v>143.4</v>
      </c>
      <c r="O1334" s="1" t="n">
        <v>4588.8</v>
      </c>
      <c r="P1334" s="1" t="s">
        <v>3744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3750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3823</v>
      </c>
      <c r="N1335" s="1" t="n">
        <v>52.6</v>
      </c>
      <c r="O1335" s="1" t="n">
        <v>1157.2</v>
      </c>
      <c r="P1335" s="1" t="s">
        <v>3744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3750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3821</v>
      </c>
      <c r="N1336" s="1" t="n">
        <v>81.6</v>
      </c>
      <c r="O1336" s="1" t="n">
        <v>2611.2</v>
      </c>
      <c r="P1336" s="1" t="s">
        <v>3744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3750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3823</v>
      </c>
      <c r="N1337" s="1" t="n">
        <v>61.6</v>
      </c>
      <c r="O1337" s="1" t="n">
        <v>1355.2</v>
      </c>
      <c r="P1337" s="1" t="s">
        <v>3744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3750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4448</v>
      </c>
      <c r="N1338" s="1" t="n">
        <v>11</v>
      </c>
      <c r="O1338" s="1" t="n">
        <v>236.43</v>
      </c>
      <c r="P1338" s="1" t="s">
        <v>3744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3750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4449</v>
      </c>
      <c r="N1339" s="1" t="n">
        <v>48</v>
      </c>
      <c r="O1339" s="1" t="n">
        <v>232.08</v>
      </c>
      <c r="P1339" s="1" t="s">
        <v>3744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3750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4450</v>
      </c>
      <c r="N1340" s="1" t="n">
        <v>12</v>
      </c>
      <c r="O1340" s="1" t="n">
        <v>137.64</v>
      </c>
      <c r="P1340" s="1" t="s">
        <v>3744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3750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4451</v>
      </c>
      <c r="N1341" s="1" t="n">
        <v>12</v>
      </c>
      <c r="O1341" s="1" t="n">
        <v>105.54</v>
      </c>
      <c r="P1341" s="1" t="s">
        <v>3744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3750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4452</v>
      </c>
      <c r="N1342" s="1" t="n">
        <v>8</v>
      </c>
      <c r="O1342" s="1" t="n">
        <v>101.3</v>
      </c>
      <c r="P1342" s="1" t="s">
        <v>3744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3750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4453</v>
      </c>
      <c r="N1343" s="1" t="n">
        <v>12</v>
      </c>
      <c r="O1343" s="1" t="n">
        <v>193.44</v>
      </c>
      <c r="P1343" s="1" t="s">
        <v>3744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3750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4454</v>
      </c>
      <c r="N1344" s="1" t="n">
        <v>48</v>
      </c>
      <c r="O1344" s="1" t="n">
        <v>291.67</v>
      </c>
      <c r="P1344" s="1" t="s">
        <v>3744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3750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4455</v>
      </c>
      <c r="N1345" s="1" t="n">
        <v>16</v>
      </c>
      <c r="O1345" s="1" t="n">
        <v>132.17</v>
      </c>
      <c r="P1345" s="1" t="s">
        <v>3744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3750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4456</v>
      </c>
      <c r="N1346" s="1" t="n">
        <v>45</v>
      </c>
      <c r="O1346" s="1" t="n">
        <v>75.24</v>
      </c>
      <c r="P1346" s="1" t="s">
        <v>3744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3750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4457</v>
      </c>
      <c r="N1347" s="1" t="n">
        <v>270</v>
      </c>
      <c r="O1347" s="1" t="n">
        <v>451.47</v>
      </c>
      <c r="P1347" s="1" t="s">
        <v>3744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3750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4458</v>
      </c>
      <c r="N1348" s="1" t="n">
        <v>28</v>
      </c>
      <c r="O1348" s="1" t="n">
        <v>260.81</v>
      </c>
      <c r="P1348" s="1" t="s">
        <v>3744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3750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4459</v>
      </c>
      <c r="N1349" s="1" t="n">
        <v>28</v>
      </c>
      <c r="O1349" s="1" t="n">
        <v>260.81</v>
      </c>
      <c r="P1349" s="1" t="s">
        <v>3744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3750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4460</v>
      </c>
      <c r="N1350" s="1" t="n">
        <v>16</v>
      </c>
      <c r="O1350" s="1" t="n">
        <v>133.53</v>
      </c>
      <c r="P1350" s="1" t="s">
        <v>3744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3750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4461</v>
      </c>
      <c r="N1351" s="1" t="n">
        <v>63</v>
      </c>
      <c r="O1351" s="1" t="n">
        <v>308.56</v>
      </c>
      <c r="P1351" s="1" t="s">
        <v>3744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3750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4462</v>
      </c>
      <c r="N1352" s="1" t="n">
        <v>16</v>
      </c>
      <c r="O1352" s="1" t="n">
        <v>132.17</v>
      </c>
      <c r="P1352" s="1" t="s">
        <v>3744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3750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4463</v>
      </c>
      <c r="N1353" s="1" t="n">
        <v>6</v>
      </c>
      <c r="O1353" s="1" t="n">
        <v>77.62</v>
      </c>
      <c r="P1353" s="1" t="s">
        <v>3744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3750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4464</v>
      </c>
      <c r="N1354" s="1" t="n">
        <v>2</v>
      </c>
      <c r="O1354" s="1" t="n">
        <v>50.83</v>
      </c>
      <c r="P1354" s="1" t="s">
        <v>3744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3750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4464</v>
      </c>
      <c r="N1355" s="1" t="n">
        <v>2</v>
      </c>
      <c r="O1355" s="1" t="n">
        <v>50.83</v>
      </c>
      <c r="P1355" s="1" t="s">
        <v>3744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3750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4465</v>
      </c>
      <c r="N1356" s="1" t="n">
        <v>6</v>
      </c>
      <c r="O1356" s="1" t="n">
        <v>77.62</v>
      </c>
      <c r="P1356" s="1" t="s">
        <v>3744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3750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4466</v>
      </c>
      <c r="N1357" s="1" t="n">
        <v>6</v>
      </c>
      <c r="O1357" s="1" t="n">
        <v>77.62</v>
      </c>
      <c r="P1357" s="1" t="s">
        <v>3744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3750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4467</v>
      </c>
      <c r="N1358" s="1" t="n">
        <v>2</v>
      </c>
      <c r="O1358" s="1" t="n">
        <v>50.83</v>
      </c>
      <c r="P1358" s="1" t="s">
        <v>3744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3750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4467</v>
      </c>
      <c r="N1359" s="1" t="n">
        <v>2</v>
      </c>
      <c r="O1359" s="1" t="n">
        <v>50.83</v>
      </c>
      <c r="P1359" s="1" t="s">
        <v>3744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3750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4468</v>
      </c>
      <c r="N1360" s="1" t="n">
        <v>2</v>
      </c>
      <c r="O1360" s="1" t="n">
        <v>50.83</v>
      </c>
      <c r="P1360" s="1" t="s">
        <v>3744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3750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4468</v>
      </c>
      <c r="N1361" s="1" t="n">
        <v>2</v>
      </c>
      <c r="O1361" s="1" t="n">
        <v>50.83</v>
      </c>
      <c r="P1361" s="1" t="s">
        <v>3744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3750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4469</v>
      </c>
      <c r="N1362" s="1" t="n">
        <v>2</v>
      </c>
      <c r="O1362" s="1" t="n">
        <v>50.83</v>
      </c>
      <c r="P1362" s="1" t="s">
        <v>3744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3750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4469</v>
      </c>
      <c r="N1363" s="1" t="n">
        <v>2</v>
      </c>
      <c r="O1363" s="1" t="n">
        <v>50.83</v>
      </c>
      <c r="P1363" s="1" t="s">
        <v>3744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3750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4469</v>
      </c>
      <c r="N1364" s="1" t="n">
        <v>2</v>
      </c>
      <c r="O1364" s="1" t="n">
        <v>50.83</v>
      </c>
      <c r="P1364" s="1" t="s">
        <v>3744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3750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4469</v>
      </c>
      <c r="N1365" s="1" t="n">
        <v>2</v>
      </c>
      <c r="O1365" s="1" t="n">
        <v>50.83</v>
      </c>
      <c r="P1365" s="1" t="s">
        <v>3744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3750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4470</v>
      </c>
      <c r="N1366" s="1" t="n">
        <v>2</v>
      </c>
      <c r="O1366" s="1" t="n">
        <v>50.83</v>
      </c>
      <c r="P1366" s="1" t="s">
        <v>3744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3750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4470</v>
      </c>
      <c r="N1367" s="1" t="n">
        <v>2</v>
      </c>
      <c r="O1367" s="1" t="n">
        <v>50.83</v>
      </c>
      <c r="P1367" s="1" t="s">
        <v>3744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3750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4471</v>
      </c>
      <c r="N1368" s="1" t="n">
        <v>1</v>
      </c>
      <c r="O1368" s="1" t="n">
        <v>25.4</v>
      </c>
      <c r="P1368" s="1" t="s">
        <v>3744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3750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4471</v>
      </c>
      <c r="N1369" s="1" t="n">
        <v>1</v>
      </c>
      <c r="O1369" s="1" t="n">
        <v>25.4</v>
      </c>
      <c r="P1369" s="1" t="s">
        <v>3744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3750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4472</v>
      </c>
      <c r="N1370" s="1" t="n">
        <v>6</v>
      </c>
      <c r="O1370" s="1" t="n">
        <v>77.62</v>
      </c>
      <c r="P1370" s="1" t="s">
        <v>3744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3750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4473</v>
      </c>
      <c r="N1371" s="1" t="n">
        <v>2</v>
      </c>
      <c r="O1371" s="1" t="n">
        <v>50.73</v>
      </c>
      <c r="P1371" s="1" t="s">
        <v>3744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3750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4474</v>
      </c>
      <c r="N1372" s="1" t="n">
        <v>1</v>
      </c>
      <c r="O1372" s="1" t="n">
        <v>25.35</v>
      </c>
      <c r="P1372" s="1" t="s">
        <v>3744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3750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4475</v>
      </c>
      <c r="N1373" s="1" t="n">
        <v>2</v>
      </c>
      <c r="O1373" s="1" t="n">
        <v>50.83</v>
      </c>
      <c r="P1373" s="1" t="s">
        <v>3744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3750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4475</v>
      </c>
      <c r="N1374" s="1" t="n">
        <v>2</v>
      </c>
      <c r="O1374" s="1" t="n">
        <v>50.83</v>
      </c>
      <c r="P1374" s="1" t="s">
        <v>3744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3750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4476</v>
      </c>
      <c r="N1375" s="1" t="n">
        <v>2</v>
      </c>
      <c r="O1375" s="1" t="n">
        <v>39.5</v>
      </c>
      <c r="P1375" s="1" t="s">
        <v>3744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3750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4476</v>
      </c>
      <c r="N1376" s="1" t="n">
        <v>2</v>
      </c>
      <c r="O1376" s="1" t="n">
        <v>39.5</v>
      </c>
      <c r="P1376" s="1" t="s">
        <v>3744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3750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4477</v>
      </c>
      <c r="N1377" s="1" t="n">
        <v>2</v>
      </c>
      <c r="O1377" s="1" t="n">
        <v>32.37</v>
      </c>
      <c r="P1377" s="1" t="s">
        <v>3744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3750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4477</v>
      </c>
      <c r="N1378" s="1" t="n">
        <v>4</v>
      </c>
      <c r="O1378" s="1" t="n">
        <v>64.74</v>
      </c>
      <c r="P1378" s="1" t="s">
        <v>3744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3750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4478</v>
      </c>
      <c r="N1379" s="1" t="n">
        <v>4</v>
      </c>
      <c r="O1379" s="1" t="n">
        <v>64.74</v>
      </c>
      <c r="P1379" s="1" t="s">
        <v>3744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3750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4479</v>
      </c>
      <c r="N1380" s="1" t="n">
        <v>2</v>
      </c>
      <c r="O1380" s="1" t="n">
        <v>59.93</v>
      </c>
      <c r="P1380" s="1" t="s">
        <v>3744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3750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4480</v>
      </c>
      <c r="N1381" s="1" t="n">
        <v>4</v>
      </c>
      <c r="O1381" s="1" t="n">
        <v>119.82</v>
      </c>
      <c r="P1381" s="1" t="s">
        <v>3744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3750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4481</v>
      </c>
      <c r="N1382" s="1" t="n">
        <v>4</v>
      </c>
      <c r="O1382" s="1" t="n">
        <v>119.82</v>
      </c>
      <c r="P1382" s="1" t="s">
        <v>3744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3750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4482</v>
      </c>
      <c r="N1383" s="1" t="n">
        <v>1</v>
      </c>
      <c r="O1383" s="1" t="n">
        <v>18.98</v>
      </c>
      <c r="P1383" s="1" t="s">
        <v>3744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3750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4483</v>
      </c>
      <c r="N1384" s="1" t="n">
        <v>1</v>
      </c>
      <c r="O1384" s="1" t="n">
        <v>34.35</v>
      </c>
      <c r="P1384" s="1" t="s">
        <v>3744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3750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4483</v>
      </c>
      <c r="N1385" s="1" t="n">
        <v>1</v>
      </c>
      <c r="O1385" s="1" t="n">
        <v>34.35</v>
      </c>
      <c r="P1385" s="1" t="s">
        <v>3744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3750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4483</v>
      </c>
      <c r="N1386" s="1" t="n">
        <v>1</v>
      </c>
      <c r="O1386" s="1" t="n">
        <v>34.35</v>
      </c>
      <c r="P1386" s="1" t="s">
        <v>3744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3750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4483</v>
      </c>
      <c r="N1387" s="1" t="n">
        <v>1</v>
      </c>
      <c r="O1387" s="1" t="n">
        <v>34.35</v>
      </c>
      <c r="P1387" s="1" t="s">
        <v>3744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3750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4484</v>
      </c>
      <c r="N1388" s="1" t="n">
        <v>2</v>
      </c>
      <c r="O1388" s="1" t="n">
        <v>41.14</v>
      </c>
      <c r="P1388" s="1" t="s">
        <v>3744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3750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4484</v>
      </c>
      <c r="N1389" s="1" t="n">
        <v>2</v>
      </c>
      <c r="O1389" s="1" t="n">
        <v>41.14</v>
      </c>
      <c r="P1389" s="1" t="s">
        <v>3744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3750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4485</v>
      </c>
      <c r="N1390" s="1" t="n">
        <v>1</v>
      </c>
      <c r="O1390" s="1" t="n">
        <v>20.56</v>
      </c>
      <c r="P1390" s="1" t="s">
        <v>3744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3750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4486</v>
      </c>
      <c r="N1391" s="1" t="n">
        <v>2</v>
      </c>
      <c r="O1391" s="1" t="n">
        <v>41.14</v>
      </c>
      <c r="P1391" s="1" t="s">
        <v>3744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3750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4487</v>
      </c>
      <c r="N1392" s="1" t="n">
        <v>2</v>
      </c>
      <c r="O1392" s="1" t="n">
        <v>41.14</v>
      </c>
      <c r="P1392" s="1" t="s">
        <v>3744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3750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4486</v>
      </c>
      <c r="N1393" s="1" t="n">
        <v>1</v>
      </c>
      <c r="O1393" s="1" t="n">
        <v>20.56</v>
      </c>
      <c r="P1393" s="1" t="s">
        <v>3744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3750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4488</v>
      </c>
      <c r="N1394" s="1" t="n">
        <v>3</v>
      </c>
      <c r="O1394" s="1" t="n">
        <v>77.58</v>
      </c>
      <c r="P1394" s="1" t="s">
        <v>3744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3750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4489</v>
      </c>
      <c r="N1395" s="1" t="n">
        <v>3</v>
      </c>
      <c r="O1395" s="1" t="n">
        <v>77.58</v>
      </c>
      <c r="P1395" s="1" t="s">
        <v>3744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3750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4490</v>
      </c>
      <c r="N1396" s="1" t="n">
        <v>3</v>
      </c>
      <c r="O1396" s="1" t="n">
        <v>77.58</v>
      </c>
      <c r="P1396" s="1" t="s">
        <v>3744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3750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4491</v>
      </c>
      <c r="N1397" s="1" t="n">
        <v>3</v>
      </c>
      <c r="O1397" s="1" t="n">
        <v>77.58</v>
      </c>
      <c r="P1397" s="1" t="s">
        <v>3744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3750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4492</v>
      </c>
      <c r="N1398" s="1" t="n">
        <v>1</v>
      </c>
      <c r="O1398" s="1" t="n">
        <v>26.57</v>
      </c>
      <c r="P1398" s="1" t="s">
        <v>3744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3750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4493</v>
      </c>
      <c r="N1399" s="1" t="n">
        <v>1</v>
      </c>
      <c r="O1399" s="1" t="n">
        <v>18.98</v>
      </c>
      <c r="P1399" s="1" t="s">
        <v>3744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3750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4493</v>
      </c>
      <c r="N1400" s="1" t="n">
        <v>1</v>
      </c>
      <c r="O1400" s="1" t="n">
        <v>18.98</v>
      </c>
      <c r="P1400" s="1" t="s">
        <v>3744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3750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4494</v>
      </c>
      <c r="N1401" s="1" t="n">
        <v>1</v>
      </c>
      <c r="O1401" s="1" t="n">
        <v>25.86</v>
      </c>
      <c r="P1401" s="1" t="s">
        <v>3744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3750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4495</v>
      </c>
      <c r="N1402" s="1" t="n">
        <v>3</v>
      </c>
      <c r="O1402" s="1" t="n">
        <v>53.96</v>
      </c>
      <c r="P1402" s="1" t="s">
        <v>3744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3750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4496</v>
      </c>
      <c r="N1403" s="1" t="n">
        <v>3</v>
      </c>
      <c r="O1403" s="1" t="n">
        <v>60.24</v>
      </c>
      <c r="P1403" s="1" t="s">
        <v>3744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3750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4496</v>
      </c>
      <c r="N1404" s="1" t="n">
        <v>1</v>
      </c>
      <c r="O1404" s="1" t="n">
        <v>20.08</v>
      </c>
      <c r="P1404" s="1" t="s">
        <v>3744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3750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4496</v>
      </c>
      <c r="N1405" s="1" t="n">
        <v>3</v>
      </c>
      <c r="O1405" s="1" t="n">
        <v>60.24</v>
      </c>
      <c r="P1405" s="1" t="s">
        <v>3744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3750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4496</v>
      </c>
      <c r="N1406" s="1" t="n">
        <v>2</v>
      </c>
      <c r="O1406" s="1" t="n">
        <v>40.18</v>
      </c>
      <c r="P1406" s="1" t="s">
        <v>3744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3750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4495</v>
      </c>
      <c r="N1407" s="1" t="n">
        <v>2</v>
      </c>
      <c r="O1407" s="1" t="n">
        <v>37.41</v>
      </c>
      <c r="P1407" s="1" t="s">
        <v>3744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3750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4496</v>
      </c>
      <c r="N1408" s="1" t="n">
        <v>3</v>
      </c>
      <c r="O1408" s="1" t="n">
        <v>60.24</v>
      </c>
      <c r="P1408" s="1" t="s">
        <v>3744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3750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4495</v>
      </c>
      <c r="N1409" s="1" t="n">
        <v>3</v>
      </c>
      <c r="O1409" s="1" t="n">
        <v>56.12</v>
      </c>
      <c r="P1409" s="1" t="s">
        <v>3744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3750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4496</v>
      </c>
      <c r="N1410" s="1" t="n">
        <v>3</v>
      </c>
      <c r="O1410" s="1" t="n">
        <v>60.24</v>
      </c>
      <c r="P1410" s="1" t="s">
        <v>3744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3750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4496</v>
      </c>
      <c r="N1411" s="1" t="n">
        <v>2</v>
      </c>
      <c r="O1411" s="1" t="n">
        <v>40.18</v>
      </c>
      <c r="P1411" s="1" t="s">
        <v>3744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3750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4495</v>
      </c>
      <c r="N1412" s="1" t="n">
        <v>2</v>
      </c>
      <c r="O1412" s="1" t="n">
        <v>35.97</v>
      </c>
      <c r="P1412" s="1" t="s">
        <v>3744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3750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4497</v>
      </c>
      <c r="N1413" s="1" t="n">
        <v>4</v>
      </c>
      <c r="O1413" s="1" t="n">
        <v>116.62</v>
      </c>
      <c r="P1413" s="1" t="s">
        <v>3744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3750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4497</v>
      </c>
      <c r="N1414" s="1" t="n">
        <v>4</v>
      </c>
      <c r="O1414" s="1" t="n">
        <v>116.62</v>
      </c>
      <c r="P1414" s="1" t="s">
        <v>3744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3750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4498</v>
      </c>
      <c r="N1415" s="1" t="n">
        <v>4</v>
      </c>
      <c r="O1415" s="1" t="n">
        <v>116.62</v>
      </c>
      <c r="P1415" s="1" t="s">
        <v>3744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3750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4498</v>
      </c>
      <c r="N1416" s="1" t="n">
        <v>4</v>
      </c>
      <c r="O1416" s="1" t="n">
        <v>116.62</v>
      </c>
      <c r="P1416" s="1" t="s">
        <v>3744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3750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4499</v>
      </c>
      <c r="N1417" s="1" t="n">
        <v>1</v>
      </c>
      <c r="O1417" s="1" t="n">
        <v>29.15</v>
      </c>
      <c r="P1417" s="1" t="s">
        <v>3744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3750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4499</v>
      </c>
      <c r="N1418" s="1" t="n">
        <v>1</v>
      </c>
      <c r="O1418" s="1" t="n">
        <v>29.15</v>
      </c>
      <c r="P1418" s="1" t="s">
        <v>3744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3750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4500</v>
      </c>
      <c r="N1419" s="1" t="n">
        <v>2</v>
      </c>
      <c r="O1419" s="1" t="n">
        <v>58.31</v>
      </c>
      <c r="P1419" s="1" t="s">
        <v>3744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3750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4500</v>
      </c>
      <c r="N1420" s="1" t="n">
        <v>2</v>
      </c>
      <c r="O1420" s="1" t="n">
        <v>58.31</v>
      </c>
      <c r="P1420" s="1" t="s">
        <v>3744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3750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4500</v>
      </c>
      <c r="N1421" s="1" t="n">
        <v>2</v>
      </c>
      <c r="O1421" s="1" t="n">
        <v>58.31</v>
      </c>
      <c r="P1421" s="1" t="s">
        <v>3744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3750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4500</v>
      </c>
      <c r="N1422" s="1" t="n">
        <v>2</v>
      </c>
      <c r="O1422" s="1" t="n">
        <v>58.31</v>
      </c>
      <c r="P1422" s="1" t="s">
        <v>3744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3750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4501</v>
      </c>
      <c r="N1423" s="1" t="n">
        <v>1</v>
      </c>
      <c r="O1423" s="1" t="n">
        <v>34.14</v>
      </c>
      <c r="P1423" s="1" t="s">
        <v>3744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3750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4501</v>
      </c>
      <c r="N1424" s="1" t="n">
        <v>1</v>
      </c>
      <c r="O1424" s="1" t="n">
        <v>34.14</v>
      </c>
      <c r="P1424" s="1" t="s">
        <v>3744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3750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4501</v>
      </c>
      <c r="N1425" s="1" t="n">
        <v>1</v>
      </c>
      <c r="O1425" s="1" t="n">
        <v>34.14</v>
      </c>
      <c r="P1425" s="1" t="s">
        <v>3744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3750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4501</v>
      </c>
      <c r="N1426" s="1" t="n">
        <v>1</v>
      </c>
      <c r="O1426" s="1" t="n">
        <v>34.14</v>
      </c>
      <c r="P1426" s="1" t="s">
        <v>3744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3750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4502</v>
      </c>
      <c r="N1427" s="1" t="n">
        <v>3</v>
      </c>
      <c r="O1427" s="1" t="n">
        <v>79.95</v>
      </c>
      <c r="P1427" s="1" t="s">
        <v>3744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3750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4502</v>
      </c>
      <c r="N1428" s="1" t="n">
        <v>1</v>
      </c>
      <c r="O1428" s="1" t="n">
        <v>26.65</v>
      </c>
      <c r="P1428" s="1" t="s">
        <v>3744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3750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4502</v>
      </c>
      <c r="N1429" s="1" t="n">
        <v>2</v>
      </c>
      <c r="O1429" s="1" t="n">
        <v>53.3</v>
      </c>
      <c r="P1429" s="1" t="s">
        <v>3744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3750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4502</v>
      </c>
      <c r="N1430" s="1" t="n">
        <v>3</v>
      </c>
      <c r="O1430" s="1" t="n">
        <v>79.95</v>
      </c>
      <c r="P1430" s="1" t="s">
        <v>3744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3750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4500</v>
      </c>
      <c r="N1431" s="1" t="n">
        <v>1</v>
      </c>
      <c r="O1431" s="1" t="n">
        <v>29.15</v>
      </c>
      <c r="P1431" s="1" t="s">
        <v>3744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3750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4500</v>
      </c>
      <c r="N1432" s="1" t="n">
        <v>1</v>
      </c>
      <c r="O1432" s="1" t="n">
        <v>29.15</v>
      </c>
      <c r="P1432" s="1" t="s">
        <v>3744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3750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4501</v>
      </c>
      <c r="N1433" s="1" t="n">
        <v>1</v>
      </c>
      <c r="O1433" s="1" t="n">
        <v>34.14</v>
      </c>
      <c r="P1433" s="1" t="s">
        <v>3744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3750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4501</v>
      </c>
      <c r="N1434" s="1" t="n">
        <v>1</v>
      </c>
      <c r="O1434" s="1" t="n">
        <v>34.14</v>
      </c>
      <c r="P1434" s="1" t="s">
        <v>3744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3750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4501</v>
      </c>
      <c r="N1435" s="1" t="n">
        <v>1</v>
      </c>
      <c r="O1435" s="1" t="n">
        <v>34.14</v>
      </c>
      <c r="P1435" s="1" t="s">
        <v>3744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3750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4501</v>
      </c>
      <c r="N1436" s="1" t="n">
        <v>1</v>
      </c>
      <c r="O1436" s="1" t="n">
        <v>34.14</v>
      </c>
      <c r="P1436" s="1" t="s">
        <v>3744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3750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4501</v>
      </c>
      <c r="N1437" s="1" t="n">
        <v>1</v>
      </c>
      <c r="O1437" s="1" t="n">
        <v>34.14</v>
      </c>
      <c r="P1437" s="1" t="s">
        <v>3744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3750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4501</v>
      </c>
      <c r="N1438" s="1" t="n">
        <v>1</v>
      </c>
      <c r="O1438" s="1" t="n">
        <v>34.14</v>
      </c>
      <c r="P1438" s="1" t="s">
        <v>3744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3750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4501</v>
      </c>
      <c r="N1439" s="1" t="n">
        <v>1</v>
      </c>
      <c r="O1439" s="1" t="n">
        <v>34.14</v>
      </c>
      <c r="P1439" s="1" t="s">
        <v>3744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3750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4501</v>
      </c>
      <c r="N1440" s="1" t="n">
        <v>1</v>
      </c>
      <c r="O1440" s="1" t="n">
        <v>34.14</v>
      </c>
      <c r="P1440" s="1" t="s">
        <v>3744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3750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4501</v>
      </c>
      <c r="N1441" s="1" t="n">
        <v>1</v>
      </c>
      <c r="O1441" s="1" t="n">
        <v>34.14</v>
      </c>
      <c r="P1441" s="1" t="s">
        <v>3744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3750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4501</v>
      </c>
      <c r="N1442" s="1" t="n">
        <v>1</v>
      </c>
      <c r="O1442" s="1" t="n">
        <v>34.14</v>
      </c>
      <c r="P1442" s="1" t="s">
        <v>3744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3750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4503</v>
      </c>
      <c r="N1443" s="1" t="n">
        <v>2</v>
      </c>
      <c r="O1443" s="1" t="n">
        <v>49.87</v>
      </c>
      <c r="P1443" s="1" t="s">
        <v>3744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3750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4501</v>
      </c>
      <c r="N1444" s="1" t="n">
        <v>1</v>
      </c>
      <c r="O1444" s="1" t="n">
        <v>34.14</v>
      </c>
      <c r="P1444" s="1" t="s">
        <v>3744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3750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4501</v>
      </c>
      <c r="N1445" s="1" t="n">
        <v>1</v>
      </c>
      <c r="O1445" s="1" t="n">
        <v>34.14</v>
      </c>
      <c r="P1445" s="1" t="s">
        <v>3744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3750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4504</v>
      </c>
      <c r="N1446" s="1" t="n">
        <v>1</v>
      </c>
      <c r="O1446" s="1" t="n">
        <v>33.37</v>
      </c>
      <c r="P1446" s="1" t="s">
        <v>3744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3750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4505</v>
      </c>
      <c r="N1447" s="1" t="n">
        <v>2</v>
      </c>
      <c r="O1447" s="1" t="n">
        <v>71.59</v>
      </c>
      <c r="P1447" s="1" t="s">
        <v>3744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3750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4506</v>
      </c>
      <c r="N1448" s="1" t="n">
        <v>2</v>
      </c>
      <c r="O1448" s="1" t="n">
        <v>73.49</v>
      </c>
      <c r="P1448" s="1" t="s">
        <v>3744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3750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4507</v>
      </c>
      <c r="N1449" s="1" t="n">
        <v>2</v>
      </c>
      <c r="O1449" s="1" t="n">
        <v>72.29</v>
      </c>
      <c r="P1449" s="1" t="s">
        <v>3744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3750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4507</v>
      </c>
      <c r="N1450" s="1" t="n">
        <v>1</v>
      </c>
      <c r="O1450" s="1" t="n">
        <v>36.14</v>
      </c>
      <c r="P1450" s="1" t="s">
        <v>3744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3750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4508</v>
      </c>
      <c r="N1451" s="1" t="n">
        <v>1</v>
      </c>
      <c r="O1451" s="1" t="n">
        <v>34.72</v>
      </c>
      <c r="P1451" s="1" t="s">
        <v>3744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3750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4508</v>
      </c>
      <c r="N1452" s="1" t="n">
        <v>1</v>
      </c>
      <c r="O1452" s="1" t="n">
        <v>34.72</v>
      </c>
      <c r="P1452" s="1" t="s">
        <v>3744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3750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4508</v>
      </c>
      <c r="N1453" s="1" t="n">
        <v>1</v>
      </c>
      <c r="O1453" s="1" t="n">
        <v>34.72</v>
      </c>
      <c r="P1453" s="1" t="s">
        <v>3744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3750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4508</v>
      </c>
      <c r="N1454" s="1" t="n">
        <v>1</v>
      </c>
      <c r="O1454" s="1" t="n">
        <v>34.72</v>
      </c>
      <c r="P1454" s="1" t="s">
        <v>3744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3750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4509</v>
      </c>
      <c r="N1455" s="1" t="n">
        <v>2</v>
      </c>
      <c r="O1455" s="1" t="n">
        <v>71.63</v>
      </c>
      <c r="P1455" s="1" t="s">
        <v>3744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3750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4510</v>
      </c>
      <c r="N1456" s="1" t="n">
        <v>1</v>
      </c>
      <c r="O1456" s="1" t="n">
        <v>24.92</v>
      </c>
      <c r="P1456" s="1" t="s">
        <v>3744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3750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4511</v>
      </c>
      <c r="N1457" s="1" t="n">
        <v>3</v>
      </c>
      <c r="O1457" s="1" t="n">
        <v>74.78</v>
      </c>
      <c r="P1457" s="1" t="s">
        <v>3744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3750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4512</v>
      </c>
      <c r="N1458" s="1" t="n">
        <v>3</v>
      </c>
      <c r="O1458" s="1" t="n">
        <v>74.78</v>
      </c>
      <c r="P1458" s="1" t="s">
        <v>3744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3750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4507</v>
      </c>
      <c r="N1459" s="1" t="n">
        <v>1</v>
      </c>
      <c r="O1459" s="1" t="n">
        <v>35.77</v>
      </c>
      <c r="P1459" s="1" t="s">
        <v>3744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3750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4513</v>
      </c>
      <c r="N1460" s="1" t="n">
        <v>1</v>
      </c>
      <c r="O1460" s="1" t="n">
        <v>24.92</v>
      </c>
      <c r="P1460" s="1" t="s">
        <v>3744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3750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4510</v>
      </c>
      <c r="N1461" s="1" t="n">
        <v>2</v>
      </c>
      <c r="O1461" s="1" t="n">
        <v>49.87</v>
      </c>
      <c r="P1461" s="1" t="s">
        <v>3744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3750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4514</v>
      </c>
      <c r="N1462" s="1" t="n">
        <v>1</v>
      </c>
      <c r="O1462" s="1" t="n">
        <v>19.62</v>
      </c>
      <c r="P1462" s="1" t="s">
        <v>3744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3750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4515</v>
      </c>
      <c r="N1463" s="1" t="n">
        <v>1</v>
      </c>
      <c r="O1463" s="1" t="n">
        <v>19.62</v>
      </c>
      <c r="P1463" s="1" t="s">
        <v>3744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3750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4516</v>
      </c>
      <c r="N1464" s="1" t="n">
        <v>1</v>
      </c>
      <c r="O1464" s="1" t="n">
        <v>19.62</v>
      </c>
      <c r="P1464" s="1" t="s">
        <v>3744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3750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4517</v>
      </c>
      <c r="N1465" s="1" t="n">
        <v>1</v>
      </c>
      <c r="O1465" s="1" t="n">
        <v>19.62</v>
      </c>
      <c r="P1465" s="1" t="s">
        <v>3744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3750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4518</v>
      </c>
      <c r="N1466" s="1" t="n">
        <v>1</v>
      </c>
      <c r="O1466" s="1" t="n">
        <v>27.52</v>
      </c>
      <c r="P1466" s="1" t="s">
        <v>3744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3750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4519</v>
      </c>
      <c r="N1467" s="1" t="n">
        <v>1</v>
      </c>
      <c r="O1467" s="1" t="n">
        <v>26.26</v>
      </c>
      <c r="P1467" s="1" t="s">
        <v>3744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3750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4520</v>
      </c>
      <c r="N1468" s="1" t="n">
        <v>3</v>
      </c>
      <c r="O1468" s="1" t="n">
        <v>66.97</v>
      </c>
      <c r="P1468" s="1" t="s">
        <v>3744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3750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4521</v>
      </c>
      <c r="N1469" s="1" t="n">
        <v>1</v>
      </c>
      <c r="O1469" s="1" t="n">
        <v>21.31</v>
      </c>
      <c r="P1469" s="1" t="s">
        <v>3744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3750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4522</v>
      </c>
      <c r="N1470" s="1" t="n">
        <v>3</v>
      </c>
      <c r="O1470" s="1" t="n">
        <v>69.46</v>
      </c>
      <c r="P1470" s="1" t="s">
        <v>3744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3750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4523</v>
      </c>
      <c r="N1471" s="1" t="n">
        <v>1</v>
      </c>
      <c r="O1471" s="1" t="n">
        <v>22.06</v>
      </c>
      <c r="P1471" s="1" t="s">
        <v>3744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3750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4524</v>
      </c>
      <c r="N1472" s="1" t="n">
        <v>3</v>
      </c>
      <c r="O1472" s="1" t="n">
        <v>69.52</v>
      </c>
      <c r="P1472" s="1" t="s">
        <v>3744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3750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4525</v>
      </c>
      <c r="N1473" s="1" t="n">
        <v>3</v>
      </c>
      <c r="O1473" s="1" t="n">
        <v>67.06</v>
      </c>
      <c r="P1473" s="1" t="s">
        <v>3744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3750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4526</v>
      </c>
      <c r="N1474" s="1" t="n">
        <v>3</v>
      </c>
      <c r="O1474" s="1" t="n">
        <v>66.79</v>
      </c>
      <c r="P1474" s="1" t="s">
        <v>3744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3750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4527</v>
      </c>
      <c r="N1475" s="1" t="n">
        <v>3</v>
      </c>
      <c r="O1475" s="1" t="n">
        <v>69.52</v>
      </c>
      <c r="P1475" s="1" t="s">
        <v>3744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3750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4528</v>
      </c>
      <c r="N1476" s="1" t="n">
        <v>1</v>
      </c>
      <c r="O1476" s="1" t="n">
        <v>22.13</v>
      </c>
      <c r="P1476" s="1" t="s">
        <v>3744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3750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4529</v>
      </c>
      <c r="N1477" s="1" t="n">
        <v>1</v>
      </c>
      <c r="O1477" s="1" t="n">
        <v>19.62</v>
      </c>
      <c r="P1477" s="1" t="s">
        <v>3744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3750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4530</v>
      </c>
      <c r="N1478" s="1" t="n">
        <v>1</v>
      </c>
      <c r="O1478" s="1" t="n">
        <v>19.62</v>
      </c>
      <c r="P1478" s="1" t="s">
        <v>3744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3750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4531</v>
      </c>
      <c r="N1479" s="1" t="n">
        <v>1</v>
      </c>
      <c r="O1479" s="1" t="n">
        <v>19.62</v>
      </c>
      <c r="P1479" s="1" t="s">
        <v>3744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3750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4532</v>
      </c>
      <c r="N1480" s="1" t="n">
        <v>1</v>
      </c>
      <c r="O1480" s="1" t="n">
        <v>19.62</v>
      </c>
      <c r="P1480" s="1" t="s">
        <v>3744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3750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4533</v>
      </c>
      <c r="N1481" s="1" t="n">
        <v>1</v>
      </c>
      <c r="O1481" s="1" t="n">
        <v>19.62</v>
      </c>
      <c r="P1481" s="1" t="s">
        <v>3744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3750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4534</v>
      </c>
      <c r="N1482" s="1" t="n">
        <v>1</v>
      </c>
      <c r="O1482" s="1" t="n">
        <v>26.26</v>
      </c>
      <c r="P1482" s="1" t="s">
        <v>3744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3750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4535</v>
      </c>
      <c r="N1483" s="1" t="n">
        <v>1</v>
      </c>
      <c r="O1483" s="1" t="n">
        <v>26.26</v>
      </c>
      <c r="P1483" s="1" t="s">
        <v>3744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3750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4536</v>
      </c>
      <c r="N1484" s="1" t="n">
        <v>1</v>
      </c>
      <c r="O1484" s="1" t="n">
        <v>19.62</v>
      </c>
      <c r="P1484" s="1" t="s">
        <v>3744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3750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4537</v>
      </c>
      <c r="N1485" s="1" t="n">
        <v>1</v>
      </c>
      <c r="O1485" s="1" t="n">
        <v>17.99</v>
      </c>
      <c r="P1485" s="1" t="s">
        <v>3744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3750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4538</v>
      </c>
      <c r="N1486" s="1" t="n">
        <v>1</v>
      </c>
      <c r="O1486" s="1" t="n">
        <v>17.99</v>
      </c>
      <c r="P1486" s="1" t="s">
        <v>3744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3750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4539</v>
      </c>
      <c r="N1487" s="1" t="n">
        <v>1</v>
      </c>
      <c r="O1487" s="1" t="n">
        <v>34.09</v>
      </c>
      <c r="P1487" s="1" t="s">
        <v>3744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3750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4540</v>
      </c>
      <c r="N1488" s="1" t="n">
        <v>1</v>
      </c>
      <c r="O1488" s="1" t="n">
        <v>34.09</v>
      </c>
      <c r="P1488" s="1" t="s">
        <v>3744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3750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4541</v>
      </c>
      <c r="N1489" s="1" t="n">
        <v>1</v>
      </c>
      <c r="O1489" s="1" t="n">
        <v>34.09</v>
      </c>
      <c r="P1489" s="1" t="s">
        <v>3744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3750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4542</v>
      </c>
      <c r="N1490" s="1" t="n">
        <v>1</v>
      </c>
      <c r="O1490" s="1" t="n">
        <v>34.09</v>
      </c>
      <c r="P1490" s="1" t="s">
        <v>3744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3750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4543</v>
      </c>
      <c r="N1491" s="1" t="n">
        <v>1</v>
      </c>
      <c r="O1491" s="1" t="n">
        <v>34.09</v>
      </c>
      <c r="P1491" s="1" t="s">
        <v>3744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3750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4544</v>
      </c>
      <c r="N1492" s="1" t="n">
        <v>1</v>
      </c>
      <c r="O1492" s="1" t="n">
        <v>34.09</v>
      </c>
      <c r="P1492" s="1" t="s">
        <v>3744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3750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4545</v>
      </c>
      <c r="N1493" s="1" t="n">
        <v>1</v>
      </c>
      <c r="O1493" s="1" t="n">
        <v>33.15</v>
      </c>
      <c r="P1493" s="1" t="s">
        <v>3744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3750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4545</v>
      </c>
      <c r="N1494" s="1" t="n">
        <v>1</v>
      </c>
      <c r="O1494" s="1" t="n">
        <v>33.15</v>
      </c>
      <c r="P1494" s="1" t="s">
        <v>3744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3750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4546</v>
      </c>
      <c r="N1495" s="1" t="n">
        <v>1</v>
      </c>
      <c r="O1495" s="1" t="n">
        <v>17.99</v>
      </c>
      <c r="P1495" s="1" t="s">
        <v>3744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3750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4547</v>
      </c>
      <c r="N1496" s="1" t="n">
        <v>1</v>
      </c>
      <c r="O1496" s="1" t="n">
        <v>26.78</v>
      </c>
      <c r="P1496" s="1" t="s">
        <v>3744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3750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4547</v>
      </c>
      <c r="N1497" s="1" t="n">
        <v>1</v>
      </c>
      <c r="O1497" s="1" t="n">
        <v>26.78</v>
      </c>
      <c r="P1497" s="1" t="s">
        <v>3744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3750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4548</v>
      </c>
      <c r="N1498" s="1" t="n">
        <v>1</v>
      </c>
      <c r="O1498" s="1" t="n">
        <v>26.87</v>
      </c>
      <c r="P1498" s="1" t="s">
        <v>3744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3750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4548</v>
      </c>
      <c r="N1499" s="1" t="n">
        <v>1</v>
      </c>
      <c r="O1499" s="1" t="n">
        <v>26.87</v>
      </c>
      <c r="P1499" s="1" t="s">
        <v>3744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3750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4549</v>
      </c>
      <c r="N1500" s="1" t="n">
        <v>1</v>
      </c>
      <c r="O1500" s="1" t="n">
        <v>26.83</v>
      </c>
      <c r="P1500" s="1" t="s">
        <v>3744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3750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4549</v>
      </c>
      <c r="N1501" s="1" t="n">
        <v>1</v>
      </c>
      <c r="O1501" s="1" t="n">
        <v>26.83</v>
      </c>
      <c r="P1501" s="1" t="s">
        <v>3744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3750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4550</v>
      </c>
      <c r="N1502" s="1" t="n">
        <v>1</v>
      </c>
      <c r="O1502" s="1" t="n">
        <v>33.37</v>
      </c>
      <c r="P1502" s="1" t="s">
        <v>3744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3750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4551</v>
      </c>
      <c r="N1503" s="1" t="n">
        <v>1</v>
      </c>
      <c r="O1503" s="1" t="n">
        <v>33.37</v>
      </c>
      <c r="P1503" s="1" t="s">
        <v>3744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3750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4552</v>
      </c>
      <c r="N1504" s="1" t="n">
        <v>1</v>
      </c>
      <c r="O1504" s="1" t="n">
        <v>33.37</v>
      </c>
      <c r="P1504" s="1" t="s">
        <v>3744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3750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4553</v>
      </c>
      <c r="N1505" s="1" t="n">
        <v>1</v>
      </c>
      <c r="O1505" s="1" t="n">
        <v>33.37</v>
      </c>
      <c r="P1505" s="1" t="s">
        <v>3744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3750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4554</v>
      </c>
      <c r="N1506" s="1" t="n">
        <v>1</v>
      </c>
      <c r="O1506" s="1" t="n">
        <v>33.37</v>
      </c>
      <c r="P1506" s="1" t="s">
        <v>3744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3750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4555</v>
      </c>
      <c r="N1507" s="1" t="n">
        <v>1</v>
      </c>
      <c r="O1507" s="1" t="n">
        <v>33.37</v>
      </c>
      <c r="P1507" s="1" t="s">
        <v>3744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3897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3912</v>
      </c>
      <c r="N1508" s="1" t="n">
        <v>2.672</v>
      </c>
      <c r="O1508" s="1" t="n">
        <v>66.37</v>
      </c>
      <c r="P1508" s="1" t="s">
        <v>3744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3897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3898</v>
      </c>
      <c r="N1509" s="1" t="n">
        <v>5.09</v>
      </c>
      <c r="O1509" s="1" t="n">
        <v>165.68</v>
      </c>
      <c r="P1509" s="1" t="s">
        <v>3744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3897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3899</v>
      </c>
      <c r="N1510" s="1" t="n">
        <v>13.375</v>
      </c>
      <c r="O1510" s="1" t="n">
        <v>469.75</v>
      </c>
      <c r="P1510" s="1" t="s">
        <v>3744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3897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3900</v>
      </c>
      <c r="N1511" s="1" t="n">
        <v>2.7</v>
      </c>
      <c r="O1511" s="1" t="n">
        <v>108.71</v>
      </c>
      <c r="P1511" s="1" t="s">
        <v>3744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3897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3901</v>
      </c>
      <c r="N1512" s="1" t="n">
        <v>5.78</v>
      </c>
      <c r="O1512" s="1" t="n">
        <v>232.72</v>
      </c>
      <c r="P1512" s="1" t="s">
        <v>3744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3897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3902</v>
      </c>
      <c r="N1513" s="1" t="n">
        <v>4.886</v>
      </c>
      <c r="O1513" s="1" t="n">
        <v>213.47</v>
      </c>
      <c r="P1513" s="1" t="s">
        <v>3744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3897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3903</v>
      </c>
      <c r="N1514" s="1" t="n">
        <v>9.59</v>
      </c>
      <c r="O1514" s="1" t="n">
        <v>451.85</v>
      </c>
      <c r="P1514" s="1" t="s">
        <v>3744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3897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3904</v>
      </c>
      <c r="N1515" s="1" t="n">
        <v>3.99</v>
      </c>
      <c r="O1515" s="1" t="n">
        <v>191.41</v>
      </c>
      <c r="P1515" s="1" t="s">
        <v>3744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3897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3905</v>
      </c>
      <c r="N1516" s="1" t="n">
        <v>1.532</v>
      </c>
      <c r="O1516" s="1" t="n">
        <v>66.93</v>
      </c>
      <c r="P1516" s="1" t="s">
        <v>3744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3897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3906</v>
      </c>
      <c r="N1517" s="1" t="n">
        <v>1.904</v>
      </c>
      <c r="O1517" s="1" t="n">
        <v>89.71</v>
      </c>
      <c r="P1517" s="1" t="s">
        <v>3744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3897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3907</v>
      </c>
      <c r="N1518" s="1" t="n">
        <v>1.992</v>
      </c>
      <c r="O1518" s="1" t="n">
        <v>110.92</v>
      </c>
      <c r="P1518" s="1" t="s">
        <v>3744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3897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3908</v>
      </c>
      <c r="N1519" s="1" t="n">
        <v>1.308</v>
      </c>
      <c r="O1519" s="1" t="n">
        <v>50.42</v>
      </c>
      <c r="P1519" s="1" t="s">
        <v>3744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3897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3909</v>
      </c>
      <c r="N1520" s="1" t="n">
        <v>3.958</v>
      </c>
      <c r="O1520" s="1" t="n">
        <v>6.75</v>
      </c>
      <c r="P1520" s="1" t="s">
        <v>3744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3897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3910</v>
      </c>
      <c r="N1521" s="1" t="n">
        <v>10.97</v>
      </c>
      <c r="O1521" s="1" t="n">
        <v>28.1</v>
      </c>
      <c r="P1521" s="1" t="s">
        <v>3744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3897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3911</v>
      </c>
      <c r="N1522" s="1" t="n">
        <v>0.653</v>
      </c>
      <c r="O1522" s="1" t="n">
        <v>0.01</v>
      </c>
      <c r="P1522" s="1" t="s">
        <v>3744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3897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3912</v>
      </c>
      <c r="N1523" s="1" t="n">
        <v>7.435</v>
      </c>
      <c r="O1523" s="1" t="n">
        <v>163.46</v>
      </c>
      <c r="P1523" s="1" t="s">
        <v>3744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3897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3913</v>
      </c>
      <c r="N1524" s="1" t="n">
        <v>7.59</v>
      </c>
      <c r="O1524" s="1" t="n">
        <v>172.64</v>
      </c>
      <c r="P1524" s="1" t="s">
        <v>3744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3897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3914</v>
      </c>
      <c r="N1525" s="1" t="n">
        <v>17.25</v>
      </c>
      <c r="O1525" s="1" t="n">
        <v>405.02</v>
      </c>
      <c r="P1525" s="1" t="s">
        <v>3744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3897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3915</v>
      </c>
      <c r="N1526" s="1" t="n">
        <v>15.29</v>
      </c>
      <c r="O1526" s="1" t="n">
        <v>392.67</v>
      </c>
      <c r="P1526" s="1" t="s">
        <v>3744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3897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3898</v>
      </c>
      <c r="N1527" s="1" t="n">
        <v>4.985</v>
      </c>
      <c r="O1527" s="1" t="n">
        <v>143.62</v>
      </c>
      <c r="P1527" s="1" t="s">
        <v>3744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3897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3916</v>
      </c>
      <c r="N1528" s="1" t="n">
        <v>7.075</v>
      </c>
      <c r="O1528" s="1" t="n">
        <v>176.5</v>
      </c>
      <c r="P1528" s="1" t="s">
        <v>3744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3897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3916</v>
      </c>
      <c r="N1529" s="1" t="n">
        <v>4.216</v>
      </c>
      <c r="O1529" s="1" t="n">
        <v>108.67</v>
      </c>
      <c r="P1529" s="1" t="s">
        <v>3744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3897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3899</v>
      </c>
      <c r="N1530" s="1" t="n">
        <v>28.985</v>
      </c>
      <c r="O1530" s="1" t="n">
        <v>901.01</v>
      </c>
      <c r="P1530" s="1" t="s">
        <v>3744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3897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3900</v>
      </c>
      <c r="N1531" s="1" t="n">
        <v>6.185</v>
      </c>
      <c r="O1531" s="1" t="n">
        <v>220.41</v>
      </c>
      <c r="P1531" s="1" t="s">
        <v>3744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3897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3901</v>
      </c>
      <c r="N1532" s="1" t="n">
        <v>16.88</v>
      </c>
      <c r="O1532" s="1" t="n">
        <v>601.53</v>
      </c>
      <c r="P1532" s="1" t="s">
        <v>3744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3897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3902</v>
      </c>
      <c r="N1533" s="1" t="n">
        <v>11.656</v>
      </c>
      <c r="O1533" s="1" t="n">
        <v>450.72</v>
      </c>
      <c r="P1533" s="1" t="s">
        <v>3744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3897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3903</v>
      </c>
      <c r="N1534" s="1" t="n">
        <v>22.92</v>
      </c>
      <c r="O1534" s="1" t="n">
        <v>955.82</v>
      </c>
      <c r="P1534" s="1" t="s">
        <v>3744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3897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3904</v>
      </c>
      <c r="N1535" s="1" t="n">
        <v>8.466</v>
      </c>
      <c r="O1535" s="1" t="n">
        <v>359.47</v>
      </c>
      <c r="P1535" s="1" t="s">
        <v>3744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3897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3905</v>
      </c>
      <c r="N1536" s="1" t="n">
        <v>3.608</v>
      </c>
      <c r="O1536" s="1" t="n">
        <v>139.52</v>
      </c>
      <c r="P1536" s="1" t="s">
        <v>3744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3897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3906</v>
      </c>
      <c r="N1537" s="1" t="n">
        <v>3.948</v>
      </c>
      <c r="O1537" s="1" t="n">
        <v>164.64</v>
      </c>
      <c r="P1537" s="1" t="s">
        <v>3744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3897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3907</v>
      </c>
      <c r="N1538" s="1" t="n">
        <v>4.617</v>
      </c>
      <c r="O1538" s="1" t="n">
        <v>227.55</v>
      </c>
      <c r="P1538" s="1" t="s">
        <v>3744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3897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3908</v>
      </c>
      <c r="N1539" s="1" t="n">
        <v>3.508</v>
      </c>
      <c r="O1539" s="1" t="n">
        <v>119.69</v>
      </c>
      <c r="P1539" s="1" t="s">
        <v>3744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3897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3909</v>
      </c>
      <c r="N1540" s="1" t="n">
        <v>1.916</v>
      </c>
      <c r="O1540" s="1" t="n">
        <v>2.89</v>
      </c>
      <c r="P1540" s="1" t="s">
        <v>3744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3897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3909</v>
      </c>
      <c r="N1541" s="1" t="n">
        <v>0.53</v>
      </c>
      <c r="O1541" s="1" t="n">
        <v>0.77</v>
      </c>
      <c r="P1541" s="1" t="s">
        <v>3744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3897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3910</v>
      </c>
      <c r="N1542" s="1" t="n">
        <v>13.145</v>
      </c>
      <c r="O1542" s="1" t="n">
        <v>29.81</v>
      </c>
      <c r="P1542" s="1" t="s">
        <v>3744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3897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3910</v>
      </c>
      <c r="N1543" s="1" t="n">
        <v>4.374</v>
      </c>
      <c r="O1543" s="1" t="n">
        <v>9.6</v>
      </c>
      <c r="P1543" s="1" t="s">
        <v>3744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3897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3911</v>
      </c>
      <c r="N1544" s="1" t="n">
        <v>0.491</v>
      </c>
      <c r="O1544" s="1" t="n">
        <v>0</v>
      </c>
      <c r="P1544" s="1" t="s">
        <v>3744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3897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3911</v>
      </c>
      <c r="N1545" s="1" t="n">
        <v>0.93</v>
      </c>
      <c r="O1545" s="1" t="n">
        <v>0</v>
      </c>
      <c r="P1545" s="1" t="s">
        <v>3744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3897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3912</v>
      </c>
      <c r="N1546" s="1" t="n">
        <v>2.244</v>
      </c>
      <c r="O1546" s="1" t="n">
        <v>48.88</v>
      </c>
      <c r="P1546" s="1" t="s">
        <v>3744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3897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3912</v>
      </c>
      <c r="N1547" s="1" t="n">
        <v>3.04</v>
      </c>
      <c r="O1547" s="1" t="n">
        <v>73.37</v>
      </c>
      <c r="P1547" s="1" t="s">
        <v>3744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3897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3913</v>
      </c>
      <c r="N1548" s="1" t="n">
        <v>11.05</v>
      </c>
      <c r="O1548" s="1" t="n">
        <v>257.29</v>
      </c>
      <c r="P1548" s="1" t="s">
        <v>3744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3897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3914</v>
      </c>
      <c r="N1549" s="1" t="n">
        <v>19.255</v>
      </c>
      <c r="O1549" s="1" t="n">
        <v>462.81</v>
      </c>
      <c r="P1549" s="1" t="s">
        <v>3744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3897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3915</v>
      </c>
      <c r="N1550" s="1" t="n">
        <v>16.235</v>
      </c>
      <c r="O1550" s="1" t="n">
        <v>426.82</v>
      </c>
      <c r="P1550" s="1" t="s">
        <v>3744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3897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3898</v>
      </c>
      <c r="N1551" s="1" t="n">
        <v>6.59</v>
      </c>
      <c r="O1551" s="1" t="n">
        <v>208.41</v>
      </c>
      <c r="P1551" s="1" t="s">
        <v>3744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3897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3916</v>
      </c>
      <c r="N1552" s="1" t="n">
        <v>5.766</v>
      </c>
      <c r="O1552" s="1" t="n">
        <v>147.25</v>
      </c>
      <c r="P1552" s="1" t="s">
        <v>3744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3897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3899</v>
      </c>
      <c r="N1553" s="1" t="n">
        <v>14.975</v>
      </c>
      <c r="O1553" s="1" t="n">
        <v>510.99</v>
      </c>
      <c r="P1553" s="1" t="s">
        <v>3744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3897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3900</v>
      </c>
      <c r="N1554" s="1" t="n">
        <v>3.944</v>
      </c>
      <c r="O1554" s="1" t="n">
        <v>154.28</v>
      </c>
      <c r="P1554" s="1" t="s">
        <v>3744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3897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3901</v>
      </c>
      <c r="N1555" s="1" t="n">
        <v>6.88</v>
      </c>
      <c r="O1555" s="1" t="n">
        <v>269.13</v>
      </c>
      <c r="P1555" s="1" t="s">
        <v>3744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3897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3902</v>
      </c>
      <c r="N1556" s="1" t="n">
        <v>6.765</v>
      </c>
      <c r="O1556" s="1" t="n">
        <v>287.16</v>
      </c>
      <c r="P1556" s="1" t="s">
        <v>3744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3897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3903</v>
      </c>
      <c r="N1557" s="1" t="n">
        <v>10.92</v>
      </c>
      <c r="O1557" s="1" t="n">
        <v>499.89</v>
      </c>
      <c r="P1557" s="1" t="s">
        <v>3744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3897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3904</v>
      </c>
      <c r="N1558" s="1" t="n">
        <v>4.726</v>
      </c>
      <c r="O1558" s="1" t="n">
        <v>220.28</v>
      </c>
      <c r="P1558" s="1" t="s">
        <v>3744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3897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3905</v>
      </c>
      <c r="N1559" s="1" t="n">
        <v>1.824</v>
      </c>
      <c r="O1559" s="1" t="n">
        <v>77.43</v>
      </c>
      <c r="P1559" s="1" t="s">
        <v>3744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3897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3906</v>
      </c>
      <c r="N1560" s="1" t="n">
        <v>2.634</v>
      </c>
      <c r="O1560" s="1" t="n">
        <v>120.58</v>
      </c>
      <c r="P1560" s="1" t="s">
        <v>3744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3897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3907</v>
      </c>
      <c r="N1561" s="1" t="n">
        <v>1.786</v>
      </c>
      <c r="O1561" s="1" t="n">
        <v>96.63</v>
      </c>
      <c r="P1561" s="1" t="s">
        <v>3744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3897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3908</v>
      </c>
      <c r="N1562" s="1" t="n">
        <v>1.54</v>
      </c>
      <c r="O1562" s="1" t="n">
        <v>57.68</v>
      </c>
      <c r="P1562" s="1" t="s">
        <v>3744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3897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3909</v>
      </c>
      <c r="N1563" s="1" t="n">
        <v>3.038</v>
      </c>
      <c r="O1563" s="1" t="n">
        <v>5.03</v>
      </c>
      <c r="P1563" s="1" t="s">
        <v>3744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3897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3909</v>
      </c>
      <c r="N1564" s="1" t="n">
        <v>3.056</v>
      </c>
      <c r="O1564" s="1" t="n">
        <v>4.57</v>
      </c>
      <c r="P1564" s="1" t="s">
        <v>3744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3897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3910</v>
      </c>
      <c r="N1565" s="1" t="n">
        <v>12.188</v>
      </c>
      <c r="O1565" s="1" t="n">
        <v>30.34</v>
      </c>
      <c r="P1565" s="1" t="s">
        <v>3744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3897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3910</v>
      </c>
      <c r="N1566" s="1" t="n">
        <v>3.374</v>
      </c>
      <c r="O1566" s="1" t="n">
        <v>7.58</v>
      </c>
      <c r="P1566" s="1" t="s">
        <v>3744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3897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3911</v>
      </c>
      <c r="N1567" s="1" t="n">
        <v>0.62</v>
      </c>
      <c r="O1567" s="1" t="n">
        <v>0</v>
      </c>
      <c r="P1567" s="1" t="s">
        <v>3744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3897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3911</v>
      </c>
      <c r="N1568" s="1" t="n">
        <v>0.75</v>
      </c>
      <c r="O1568" s="1" t="n">
        <v>0</v>
      </c>
      <c r="P1568" s="1" t="s">
        <v>3744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3897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3912</v>
      </c>
      <c r="N1569" s="1" t="n">
        <v>2.147</v>
      </c>
      <c r="O1569" s="1" t="n">
        <v>51.38</v>
      </c>
      <c r="P1569" s="1" t="s">
        <v>3744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3897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3898</v>
      </c>
      <c r="N1570" s="1" t="n">
        <v>13.059</v>
      </c>
      <c r="O1570" s="1" t="n">
        <v>409.52</v>
      </c>
      <c r="P1570" s="1" t="s">
        <v>3744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3897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3899</v>
      </c>
      <c r="N1571" s="1" t="n">
        <v>27.09</v>
      </c>
      <c r="O1571" s="1" t="n">
        <v>916.6</v>
      </c>
      <c r="P1571" s="1" t="s">
        <v>3744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3897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3900</v>
      </c>
      <c r="N1572" s="1" t="n">
        <v>5.814</v>
      </c>
      <c r="O1572" s="1" t="n">
        <v>225.51</v>
      </c>
      <c r="P1572" s="1" t="s">
        <v>3744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3897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3901</v>
      </c>
      <c r="N1573" s="1" t="n">
        <v>12.96</v>
      </c>
      <c r="O1573" s="1" t="n">
        <v>502.69</v>
      </c>
      <c r="P1573" s="1" t="s">
        <v>3744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3897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3902</v>
      </c>
      <c r="N1574" s="1" t="n">
        <v>10.556</v>
      </c>
      <c r="O1574" s="1" t="n">
        <v>444.3</v>
      </c>
      <c r="P1574" s="1" t="s">
        <v>3744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3897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3903</v>
      </c>
      <c r="N1575" s="1" t="n">
        <v>21.971</v>
      </c>
      <c r="O1575" s="1" t="n">
        <v>997.3</v>
      </c>
      <c r="P1575" s="1" t="s">
        <v>3744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3897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3904</v>
      </c>
      <c r="N1576" s="1" t="n">
        <v>8.978</v>
      </c>
      <c r="O1576" s="1" t="n">
        <v>414.94</v>
      </c>
      <c r="P1576" s="1" t="s">
        <v>3744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3897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3905</v>
      </c>
      <c r="N1577" s="1" t="n">
        <v>3.432</v>
      </c>
      <c r="O1577" s="1" t="n">
        <v>144.45</v>
      </c>
      <c r="P1577" s="1" t="s">
        <v>3744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3897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3906</v>
      </c>
      <c r="N1578" s="1" t="n">
        <v>3.927</v>
      </c>
      <c r="O1578" s="1" t="n">
        <v>178.25</v>
      </c>
      <c r="P1578" s="1" t="s">
        <v>3744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3897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3907</v>
      </c>
      <c r="N1579" s="1" t="n">
        <v>3.332</v>
      </c>
      <c r="O1579" s="1" t="n">
        <v>178.75</v>
      </c>
      <c r="P1579" s="1" t="s">
        <v>3744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3897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3908</v>
      </c>
      <c r="N1580" s="1" t="n">
        <v>5.96</v>
      </c>
      <c r="O1580" s="1" t="n">
        <v>221.34</v>
      </c>
      <c r="P1580" s="1" t="s">
        <v>3744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3897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3909</v>
      </c>
      <c r="N1581" s="1" t="n">
        <v>5.345</v>
      </c>
      <c r="O1581" s="1" t="n">
        <v>8.78</v>
      </c>
      <c r="P1581" s="1" t="s">
        <v>3744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3897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3910</v>
      </c>
      <c r="N1582" s="1" t="n">
        <v>22.285</v>
      </c>
      <c r="O1582" s="1" t="n">
        <v>55</v>
      </c>
      <c r="P1582" s="1" t="s">
        <v>3744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3897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3911</v>
      </c>
      <c r="N1583" s="1" t="n">
        <v>1.544</v>
      </c>
      <c r="O1583" s="1" t="n">
        <v>0</v>
      </c>
      <c r="P1583" s="1" t="s">
        <v>3744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3918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3912</v>
      </c>
      <c r="N1584" s="1" t="n">
        <v>2.672</v>
      </c>
      <c r="O1584" s="1" t="n">
        <v>66.37</v>
      </c>
      <c r="P1584" s="1" t="s">
        <v>3744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3918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3898</v>
      </c>
      <c r="N1585" s="1" t="n">
        <v>5.09</v>
      </c>
      <c r="O1585" s="1" t="n">
        <v>165.68</v>
      </c>
      <c r="P1585" s="1" t="s">
        <v>3744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3918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3899</v>
      </c>
      <c r="N1586" s="1" t="n">
        <v>13.375</v>
      </c>
      <c r="O1586" s="1" t="n">
        <v>469.75</v>
      </c>
      <c r="P1586" s="1" t="s">
        <v>3744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3918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3900</v>
      </c>
      <c r="N1587" s="1" t="n">
        <v>2.7</v>
      </c>
      <c r="O1587" s="1" t="n">
        <v>108.71</v>
      </c>
      <c r="P1587" s="1" t="s">
        <v>3744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3918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3901</v>
      </c>
      <c r="N1588" s="1" t="n">
        <v>5.78</v>
      </c>
      <c r="O1588" s="1" t="n">
        <v>232.72</v>
      </c>
      <c r="P1588" s="1" t="s">
        <v>3744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3918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3902</v>
      </c>
      <c r="N1589" s="1" t="n">
        <v>4.886</v>
      </c>
      <c r="O1589" s="1" t="n">
        <v>213.47</v>
      </c>
      <c r="P1589" s="1" t="s">
        <v>3744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3918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3903</v>
      </c>
      <c r="N1590" s="1" t="n">
        <v>9.59</v>
      </c>
      <c r="O1590" s="1" t="n">
        <v>451.85</v>
      </c>
      <c r="P1590" s="1" t="s">
        <v>3744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3918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3904</v>
      </c>
      <c r="N1591" s="1" t="n">
        <v>3.99</v>
      </c>
      <c r="O1591" s="1" t="n">
        <v>191.41</v>
      </c>
      <c r="P1591" s="1" t="s">
        <v>3744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3918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3905</v>
      </c>
      <c r="N1592" s="1" t="n">
        <v>1.532</v>
      </c>
      <c r="O1592" s="1" t="n">
        <v>66.93</v>
      </c>
      <c r="P1592" s="1" t="s">
        <v>3744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3918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3906</v>
      </c>
      <c r="N1593" s="1" t="n">
        <v>1.904</v>
      </c>
      <c r="O1593" s="1" t="n">
        <v>89.71</v>
      </c>
      <c r="P1593" s="1" t="s">
        <v>3744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3918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3907</v>
      </c>
      <c r="N1594" s="1" t="n">
        <v>1.992</v>
      </c>
      <c r="O1594" s="1" t="n">
        <v>110.92</v>
      </c>
      <c r="P1594" s="1" t="s">
        <v>3744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3918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3908</v>
      </c>
      <c r="N1595" s="1" t="n">
        <v>1.308</v>
      </c>
      <c r="O1595" s="1" t="n">
        <v>50.42</v>
      </c>
      <c r="P1595" s="1" t="s">
        <v>3744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3918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3909</v>
      </c>
      <c r="N1596" s="1" t="n">
        <v>3.958</v>
      </c>
      <c r="O1596" s="1" t="n">
        <v>6.75</v>
      </c>
      <c r="P1596" s="1" t="s">
        <v>3744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3918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3910</v>
      </c>
      <c r="N1597" s="1" t="n">
        <v>10.97</v>
      </c>
      <c r="O1597" s="1" t="n">
        <v>28.1</v>
      </c>
      <c r="P1597" s="1" t="s">
        <v>3744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3918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3911</v>
      </c>
      <c r="N1598" s="1" t="n">
        <v>0.653</v>
      </c>
      <c r="O1598" s="1" t="n">
        <v>0.01</v>
      </c>
      <c r="P1598" s="1" t="s">
        <v>3744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3918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3913</v>
      </c>
      <c r="N1599" s="1" t="n">
        <v>7.59</v>
      </c>
      <c r="O1599" s="1" t="n">
        <v>172.64</v>
      </c>
      <c r="P1599" s="1" t="s">
        <v>3744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3918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3914</v>
      </c>
      <c r="N1600" s="1" t="n">
        <v>17.25</v>
      </c>
      <c r="O1600" s="1" t="n">
        <v>405.02</v>
      </c>
      <c r="P1600" s="1" t="s">
        <v>3744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3918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3915</v>
      </c>
      <c r="N1601" s="1" t="n">
        <v>15.29</v>
      </c>
      <c r="O1601" s="1" t="n">
        <v>392.67</v>
      </c>
      <c r="P1601" s="1" t="s">
        <v>3744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3918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3916</v>
      </c>
      <c r="N1602" s="1" t="n">
        <v>7.075</v>
      </c>
      <c r="O1602" s="1" t="n">
        <v>176.5</v>
      </c>
      <c r="P1602" s="1" t="s">
        <v>3744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3918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3909</v>
      </c>
      <c r="N1603" s="1" t="n">
        <v>0.53</v>
      </c>
      <c r="O1603" s="1" t="n">
        <v>0.77</v>
      </c>
      <c r="P1603" s="1" t="s">
        <v>3744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3918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3910</v>
      </c>
      <c r="N1604" s="1" t="n">
        <v>4.374</v>
      </c>
      <c r="O1604" s="1" t="n">
        <v>9.6</v>
      </c>
      <c r="P1604" s="1" t="s">
        <v>3744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3918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3911</v>
      </c>
      <c r="N1605" s="1" t="n">
        <v>0.491</v>
      </c>
      <c r="O1605" s="1" t="n">
        <v>0</v>
      </c>
      <c r="P1605" s="1" t="s">
        <v>3744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3918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3912</v>
      </c>
      <c r="N1606" s="1" t="n">
        <v>7.435</v>
      </c>
      <c r="O1606" s="1" t="n">
        <v>163.46</v>
      </c>
      <c r="P1606" s="1" t="s">
        <v>3744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3918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3898</v>
      </c>
      <c r="N1607" s="1" t="n">
        <v>4.985</v>
      </c>
      <c r="O1607" s="1" t="n">
        <v>143.62</v>
      </c>
      <c r="P1607" s="1" t="s">
        <v>3744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3918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3916</v>
      </c>
      <c r="N1608" s="1" t="n">
        <v>4.216</v>
      </c>
      <c r="O1608" s="1" t="n">
        <v>108.67</v>
      </c>
      <c r="P1608" s="1" t="s">
        <v>3744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3918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3899</v>
      </c>
      <c r="N1609" s="1" t="n">
        <v>28.985</v>
      </c>
      <c r="O1609" s="1" t="n">
        <v>901.01</v>
      </c>
      <c r="P1609" s="1" t="s">
        <v>3744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3918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3900</v>
      </c>
      <c r="N1610" s="1" t="n">
        <v>6.185</v>
      </c>
      <c r="O1610" s="1" t="n">
        <v>220.41</v>
      </c>
      <c r="P1610" s="1" t="s">
        <v>3744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3918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3901</v>
      </c>
      <c r="N1611" s="1" t="n">
        <v>16.88</v>
      </c>
      <c r="O1611" s="1" t="n">
        <v>601.53</v>
      </c>
      <c r="P1611" s="1" t="s">
        <v>3744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3918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3902</v>
      </c>
      <c r="N1612" s="1" t="n">
        <v>11.656</v>
      </c>
      <c r="O1612" s="1" t="n">
        <v>450.72</v>
      </c>
      <c r="P1612" s="1" t="s">
        <v>3744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3918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3903</v>
      </c>
      <c r="N1613" s="1" t="n">
        <v>22.92</v>
      </c>
      <c r="O1613" s="1" t="n">
        <v>955.82</v>
      </c>
      <c r="P1613" s="1" t="s">
        <v>3744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3918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3904</v>
      </c>
      <c r="N1614" s="1" t="n">
        <v>8.466</v>
      </c>
      <c r="O1614" s="1" t="n">
        <v>359.47</v>
      </c>
      <c r="P1614" s="1" t="s">
        <v>3744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3918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3905</v>
      </c>
      <c r="N1615" s="1" t="n">
        <v>3.608</v>
      </c>
      <c r="O1615" s="1" t="n">
        <v>139.52</v>
      </c>
      <c r="P1615" s="1" t="s">
        <v>3744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3918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3906</v>
      </c>
      <c r="N1616" s="1" t="n">
        <v>3.948</v>
      </c>
      <c r="O1616" s="1" t="n">
        <v>164.64</v>
      </c>
      <c r="P1616" s="1" t="s">
        <v>3744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3918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3907</v>
      </c>
      <c r="N1617" s="1" t="n">
        <v>4.617</v>
      </c>
      <c r="O1617" s="1" t="n">
        <v>227.55</v>
      </c>
      <c r="P1617" s="1" t="s">
        <v>3744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3918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3908</v>
      </c>
      <c r="N1618" s="1" t="n">
        <v>3.508</v>
      </c>
      <c r="O1618" s="1" t="n">
        <v>119.69</v>
      </c>
      <c r="P1618" s="1" t="s">
        <v>3744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3918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3909</v>
      </c>
      <c r="N1619" s="1" t="n">
        <v>1.916</v>
      </c>
      <c r="O1619" s="1" t="n">
        <v>2.89</v>
      </c>
      <c r="P1619" s="1" t="s">
        <v>3744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3918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3910</v>
      </c>
      <c r="N1620" s="1" t="n">
        <v>13.145</v>
      </c>
      <c r="O1620" s="1" t="n">
        <v>29.81</v>
      </c>
      <c r="P1620" s="1" t="s">
        <v>3744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3918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3911</v>
      </c>
      <c r="N1621" s="1" t="n">
        <v>0.93</v>
      </c>
      <c r="O1621" s="1" t="n">
        <v>0</v>
      </c>
      <c r="P1621" s="1" t="s">
        <v>3744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3918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3912</v>
      </c>
      <c r="N1622" s="1" t="n">
        <v>2.244</v>
      </c>
      <c r="O1622" s="1" t="n">
        <v>48.88</v>
      </c>
      <c r="P1622" s="1" t="s">
        <v>3744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3918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3913</v>
      </c>
      <c r="N1623" s="1" t="n">
        <v>11.05</v>
      </c>
      <c r="O1623" s="1" t="n">
        <v>257.29</v>
      </c>
      <c r="P1623" s="1" t="s">
        <v>3744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3918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3914</v>
      </c>
      <c r="N1624" s="1" t="n">
        <v>19.255</v>
      </c>
      <c r="O1624" s="1" t="n">
        <v>462.81</v>
      </c>
      <c r="P1624" s="1" t="s">
        <v>3744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3918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3915</v>
      </c>
      <c r="N1625" s="1" t="n">
        <v>16.235</v>
      </c>
      <c r="O1625" s="1" t="n">
        <v>426.82</v>
      </c>
      <c r="P1625" s="1" t="s">
        <v>3744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3918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3916</v>
      </c>
      <c r="N1626" s="1" t="n">
        <v>5.766</v>
      </c>
      <c r="O1626" s="1" t="n">
        <v>147.25</v>
      </c>
      <c r="P1626" s="1" t="s">
        <v>3744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3918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3909</v>
      </c>
      <c r="N1627" s="1" t="n">
        <v>3.056</v>
      </c>
      <c r="O1627" s="1" t="n">
        <v>4.57</v>
      </c>
      <c r="P1627" s="1" t="s">
        <v>3744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3918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3910</v>
      </c>
      <c r="N1628" s="1" t="n">
        <v>3.374</v>
      </c>
      <c r="O1628" s="1" t="n">
        <v>7.58</v>
      </c>
      <c r="P1628" s="1" t="s">
        <v>3744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3918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3911</v>
      </c>
      <c r="N1629" s="1" t="n">
        <v>0.62</v>
      </c>
      <c r="O1629" s="1" t="n">
        <v>0</v>
      </c>
      <c r="P1629" s="1" t="s">
        <v>3744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3918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3912</v>
      </c>
      <c r="N1630" s="1" t="n">
        <v>3.04</v>
      </c>
      <c r="O1630" s="1" t="n">
        <v>73.37</v>
      </c>
      <c r="P1630" s="1" t="s">
        <v>3744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3918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3898</v>
      </c>
      <c r="N1631" s="1" t="n">
        <v>6.59</v>
      </c>
      <c r="O1631" s="1" t="n">
        <v>208.41</v>
      </c>
      <c r="P1631" s="1" t="s">
        <v>3744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3918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3899</v>
      </c>
      <c r="N1632" s="1" t="n">
        <v>14.975</v>
      </c>
      <c r="O1632" s="1" t="n">
        <v>510.99</v>
      </c>
      <c r="P1632" s="1" t="s">
        <v>3744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3918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3900</v>
      </c>
      <c r="N1633" s="1" t="n">
        <v>3.944</v>
      </c>
      <c r="O1633" s="1" t="n">
        <v>154.28</v>
      </c>
      <c r="P1633" s="1" t="s">
        <v>3744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3918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3901</v>
      </c>
      <c r="N1634" s="1" t="n">
        <v>6.88</v>
      </c>
      <c r="O1634" s="1" t="n">
        <v>269.13</v>
      </c>
      <c r="P1634" s="1" t="s">
        <v>3744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3918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3902</v>
      </c>
      <c r="N1635" s="1" t="n">
        <v>6.765</v>
      </c>
      <c r="O1635" s="1" t="n">
        <v>287.16</v>
      </c>
      <c r="P1635" s="1" t="s">
        <v>3744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3918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3903</v>
      </c>
      <c r="N1636" s="1" t="n">
        <v>10.92</v>
      </c>
      <c r="O1636" s="1" t="n">
        <v>499.89</v>
      </c>
      <c r="P1636" s="1" t="s">
        <v>3744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3918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3904</v>
      </c>
      <c r="N1637" s="1" t="n">
        <v>4.726</v>
      </c>
      <c r="O1637" s="1" t="n">
        <v>220.28</v>
      </c>
      <c r="P1637" s="1" t="s">
        <v>3744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3918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3905</v>
      </c>
      <c r="N1638" s="1" t="n">
        <v>1.824</v>
      </c>
      <c r="O1638" s="1" t="n">
        <v>77.43</v>
      </c>
      <c r="P1638" s="1" t="s">
        <v>3744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3918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3906</v>
      </c>
      <c r="N1639" s="1" t="n">
        <v>2.634</v>
      </c>
      <c r="O1639" s="1" t="n">
        <v>120.58</v>
      </c>
      <c r="P1639" s="1" t="s">
        <v>3744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3918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3907</v>
      </c>
      <c r="N1640" s="1" t="n">
        <v>1.786</v>
      </c>
      <c r="O1640" s="1" t="n">
        <v>96.63</v>
      </c>
      <c r="P1640" s="1" t="s">
        <v>3744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3918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3908</v>
      </c>
      <c r="N1641" s="1" t="n">
        <v>1.54</v>
      </c>
      <c r="O1641" s="1" t="n">
        <v>57.68</v>
      </c>
      <c r="P1641" s="1" t="s">
        <v>3744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3918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3909</v>
      </c>
      <c r="N1642" s="1" t="n">
        <v>3.038</v>
      </c>
      <c r="O1642" s="1" t="n">
        <v>5.03</v>
      </c>
      <c r="P1642" s="1" t="s">
        <v>3744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3918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3910</v>
      </c>
      <c r="N1643" s="1" t="n">
        <v>12.188</v>
      </c>
      <c r="O1643" s="1" t="n">
        <v>30.34</v>
      </c>
      <c r="P1643" s="1" t="s">
        <v>3744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3918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3911</v>
      </c>
      <c r="N1644" s="1" t="n">
        <v>0.75</v>
      </c>
      <c r="O1644" s="1" t="n">
        <v>0</v>
      </c>
      <c r="P1644" s="1" t="s">
        <v>3744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3918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3912</v>
      </c>
      <c r="N1645" s="1" t="n">
        <v>2.147</v>
      </c>
      <c r="O1645" s="1" t="n">
        <v>51.38</v>
      </c>
      <c r="P1645" s="1" t="s">
        <v>3744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3918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3898</v>
      </c>
      <c r="N1646" s="1" t="n">
        <v>13.059</v>
      </c>
      <c r="O1646" s="1" t="n">
        <v>409.52</v>
      </c>
      <c r="P1646" s="1" t="s">
        <v>3744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3918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3899</v>
      </c>
      <c r="N1647" s="1" t="n">
        <v>27.09</v>
      </c>
      <c r="O1647" s="1" t="n">
        <v>916.6</v>
      </c>
      <c r="P1647" s="1" t="s">
        <v>3744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3918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3900</v>
      </c>
      <c r="N1648" s="1" t="n">
        <v>5.814</v>
      </c>
      <c r="O1648" s="1" t="n">
        <v>225.51</v>
      </c>
      <c r="P1648" s="1" t="s">
        <v>3744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3918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3901</v>
      </c>
      <c r="N1649" s="1" t="n">
        <v>12.96</v>
      </c>
      <c r="O1649" s="1" t="n">
        <v>502.69</v>
      </c>
      <c r="P1649" s="1" t="s">
        <v>3744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3918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3902</v>
      </c>
      <c r="N1650" s="1" t="n">
        <v>10.556</v>
      </c>
      <c r="O1650" s="1" t="n">
        <v>444.3</v>
      </c>
      <c r="P1650" s="1" t="s">
        <v>3744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3918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3903</v>
      </c>
      <c r="N1651" s="1" t="n">
        <v>21.971</v>
      </c>
      <c r="O1651" s="1" t="n">
        <v>997.3</v>
      </c>
      <c r="P1651" s="1" t="s">
        <v>3744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3918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3904</v>
      </c>
      <c r="N1652" s="1" t="n">
        <v>8.978</v>
      </c>
      <c r="O1652" s="1" t="n">
        <v>414.94</v>
      </c>
      <c r="P1652" s="1" t="s">
        <v>3744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3918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3905</v>
      </c>
      <c r="N1653" s="1" t="n">
        <v>3.432</v>
      </c>
      <c r="O1653" s="1" t="n">
        <v>144.45</v>
      </c>
      <c r="P1653" s="1" t="s">
        <v>3744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3918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3906</v>
      </c>
      <c r="N1654" s="1" t="n">
        <v>3.927</v>
      </c>
      <c r="O1654" s="1" t="n">
        <v>178.25</v>
      </c>
      <c r="P1654" s="1" t="s">
        <v>3744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3918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3907</v>
      </c>
      <c r="N1655" s="1" t="n">
        <v>3.332</v>
      </c>
      <c r="O1655" s="1" t="n">
        <v>178.75</v>
      </c>
      <c r="P1655" s="1" t="s">
        <v>3744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3918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3908</v>
      </c>
      <c r="N1656" s="1" t="n">
        <v>5.96</v>
      </c>
      <c r="O1656" s="1" t="n">
        <v>221.34</v>
      </c>
      <c r="P1656" s="1" t="s">
        <v>3744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3918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3909</v>
      </c>
      <c r="N1657" s="1" t="n">
        <v>5.345</v>
      </c>
      <c r="O1657" s="1" t="n">
        <v>8.78</v>
      </c>
      <c r="P1657" s="1" t="s">
        <v>3744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3918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3910</v>
      </c>
      <c r="N1658" s="1" t="n">
        <v>22.285</v>
      </c>
      <c r="O1658" s="1" t="n">
        <v>55</v>
      </c>
      <c r="P1658" s="1" t="s">
        <v>3744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3918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3911</v>
      </c>
      <c r="N1659" s="1" t="n">
        <v>1.544</v>
      </c>
      <c r="O1659" s="1" t="n">
        <v>0</v>
      </c>
      <c r="P1659" s="1" t="s">
        <v>3744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3778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3796</v>
      </c>
      <c r="N1660" s="1" t="n">
        <v>25</v>
      </c>
      <c r="O1660" s="1" t="n">
        <v>175</v>
      </c>
      <c r="P1660" s="1" t="s">
        <v>3744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3778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3797</v>
      </c>
      <c r="N1661" s="1" t="n">
        <v>25</v>
      </c>
      <c r="O1661" s="1" t="n">
        <v>212.5</v>
      </c>
      <c r="P1661" s="1" t="s">
        <v>3744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3778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3798</v>
      </c>
      <c r="N1662" s="1" t="n">
        <v>4</v>
      </c>
      <c r="O1662" s="1" t="n">
        <v>36.8</v>
      </c>
      <c r="P1662" s="1" t="s">
        <v>3744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3778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3799</v>
      </c>
      <c r="N1663" s="1" t="n">
        <v>5</v>
      </c>
      <c r="O1663" s="1" t="n">
        <v>65</v>
      </c>
      <c r="P1663" s="1" t="s">
        <v>3744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3778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4556</v>
      </c>
      <c r="N1664" s="1" t="n">
        <v>30</v>
      </c>
      <c r="O1664" s="1" t="n">
        <v>105</v>
      </c>
      <c r="P1664" s="1" t="s">
        <v>3744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3778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4030</v>
      </c>
      <c r="N1665" s="1" t="n">
        <v>18</v>
      </c>
      <c r="O1665" s="1" t="n">
        <v>180</v>
      </c>
      <c r="P1665" s="1" t="s">
        <v>3744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3778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4031</v>
      </c>
      <c r="N1666" s="1" t="n">
        <v>20</v>
      </c>
      <c r="O1666" s="1" t="n">
        <v>130</v>
      </c>
      <c r="P1666" s="1" t="s">
        <v>3744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3778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3780</v>
      </c>
      <c r="N1667" s="1" t="n">
        <v>20</v>
      </c>
      <c r="O1667" s="1" t="n">
        <v>140</v>
      </c>
      <c r="P1667" s="1" t="s">
        <v>3744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3778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3801</v>
      </c>
      <c r="N1668" s="1" t="n">
        <v>7</v>
      </c>
      <c r="O1668" s="1" t="n">
        <v>35.7</v>
      </c>
      <c r="P1668" s="1" t="s">
        <v>3744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3778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3802</v>
      </c>
      <c r="N1669" s="1" t="n">
        <v>5</v>
      </c>
      <c r="O1669" s="1" t="n">
        <v>22.5</v>
      </c>
      <c r="P1669" s="1" t="s">
        <v>3744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3778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3803</v>
      </c>
      <c r="N1670" s="1" t="n">
        <v>5</v>
      </c>
      <c r="O1670" s="1" t="n">
        <v>24</v>
      </c>
      <c r="P1670" s="1" t="s">
        <v>3744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3778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3804</v>
      </c>
      <c r="N1671" s="1" t="n">
        <v>2</v>
      </c>
      <c r="O1671" s="1" t="n">
        <v>15.6</v>
      </c>
      <c r="P1671" s="1" t="s">
        <v>3744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3778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3805</v>
      </c>
      <c r="N1672" s="1" t="n">
        <v>37</v>
      </c>
      <c r="O1672" s="1" t="n">
        <v>214.6</v>
      </c>
      <c r="P1672" s="1" t="s">
        <v>3744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3778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3801</v>
      </c>
      <c r="N1673" s="1" t="n">
        <v>6</v>
      </c>
      <c r="O1673" s="1" t="n">
        <v>30.6</v>
      </c>
      <c r="P1673" s="1" t="s">
        <v>3744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3778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3802</v>
      </c>
      <c r="N1674" s="1" t="n">
        <v>8</v>
      </c>
      <c r="O1674" s="1" t="n">
        <v>36</v>
      </c>
      <c r="P1674" s="1" t="s">
        <v>3744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3778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3803</v>
      </c>
      <c r="N1675" s="1" t="n">
        <v>8</v>
      </c>
      <c r="O1675" s="1" t="n">
        <v>38.4</v>
      </c>
      <c r="P1675" s="1" t="s">
        <v>3744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3778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3805</v>
      </c>
      <c r="N1676" s="1" t="n">
        <v>20</v>
      </c>
      <c r="O1676" s="1" t="n">
        <v>116</v>
      </c>
      <c r="P1676" s="1" t="s">
        <v>3744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3778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4033</v>
      </c>
      <c r="N1677" s="1" t="n">
        <v>25</v>
      </c>
      <c r="O1677" s="1" t="n">
        <v>137.5</v>
      </c>
      <c r="P1677" s="1" t="s">
        <v>3744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3778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3946</v>
      </c>
      <c r="N1678" s="1" t="n">
        <v>5</v>
      </c>
      <c r="O1678" s="1" t="n">
        <v>22.7</v>
      </c>
      <c r="P1678" s="1" t="s">
        <v>3744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3778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4557</v>
      </c>
      <c r="N1679" s="1" t="n">
        <v>6</v>
      </c>
      <c r="O1679" s="1" t="n">
        <v>65.94</v>
      </c>
      <c r="P1679" s="1" t="s">
        <v>3744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3778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3979</v>
      </c>
      <c r="N1680" s="1" t="n">
        <v>6</v>
      </c>
      <c r="O1680" s="1" t="n">
        <v>65.94</v>
      </c>
      <c r="P1680" s="1" t="s">
        <v>3744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3778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3947</v>
      </c>
      <c r="N1681" s="1" t="n">
        <v>3</v>
      </c>
      <c r="O1681" s="1" t="n">
        <v>27.75</v>
      </c>
      <c r="P1681" s="1" t="s">
        <v>3744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3778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4558</v>
      </c>
      <c r="N1682" s="1" t="n">
        <v>4</v>
      </c>
      <c r="O1682" s="1" t="n">
        <v>13.68</v>
      </c>
      <c r="P1682" s="1" t="s">
        <v>3744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3778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3948</v>
      </c>
      <c r="N1683" s="1" t="n">
        <v>2</v>
      </c>
      <c r="O1683" s="1" t="n">
        <v>24.58</v>
      </c>
      <c r="P1683" s="1" t="s">
        <v>3744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3778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4559</v>
      </c>
      <c r="N1684" s="1" t="n">
        <v>4</v>
      </c>
      <c r="O1684" s="1" t="n">
        <v>11.64</v>
      </c>
      <c r="P1684" s="1" t="s">
        <v>3744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3778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3949</v>
      </c>
      <c r="N1685" s="1" t="n">
        <v>2</v>
      </c>
      <c r="O1685" s="1" t="n">
        <v>24.58</v>
      </c>
      <c r="P1685" s="1" t="s">
        <v>3744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3778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3950</v>
      </c>
      <c r="N1686" s="1" t="n">
        <v>6</v>
      </c>
      <c r="O1686" s="1" t="n">
        <v>53.1</v>
      </c>
      <c r="P1686" s="1" t="s">
        <v>3744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3778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4560</v>
      </c>
      <c r="N1687" s="1" t="n">
        <v>5</v>
      </c>
      <c r="O1687" s="1" t="n">
        <v>23.65</v>
      </c>
      <c r="P1687" s="1" t="s">
        <v>3744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3778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4561</v>
      </c>
      <c r="N1688" s="1" t="n">
        <v>5</v>
      </c>
      <c r="O1688" s="1" t="n">
        <v>23.65</v>
      </c>
      <c r="P1688" s="1" t="s">
        <v>3744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3778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3951</v>
      </c>
      <c r="N1689" s="1" t="n">
        <v>2</v>
      </c>
      <c r="O1689" s="1" t="n">
        <v>27.96</v>
      </c>
      <c r="P1689" s="1" t="s">
        <v>3744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3778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3952</v>
      </c>
      <c r="N1690" s="1" t="n">
        <v>6</v>
      </c>
      <c r="O1690" s="1" t="n">
        <v>49.14</v>
      </c>
      <c r="P1690" s="1" t="s">
        <v>3744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3778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4562</v>
      </c>
      <c r="N1691" s="1" t="n">
        <v>6</v>
      </c>
      <c r="O1691" s="1" t="n">
        <v>77.88</v>
      </c>
      <c r="P1691" s="1" t="s">
        <v>3744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3778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3953</v>
      </c>
      <c r="N1692" s="1" t="n">
        <v>3</v>
      </c>
      <c r="O1692" s="1" t="n">
        <v>29.94</v>
      </c>
      <c r="P1692" s="1" t="s">
        <v>3744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3778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4563</v>
      </c>
      <c r="N1693" s="1" t="n">
        <v>6</v>
      </c>
      <c r="O1693" s="1" t="n">
        <v>66.06</v>
      </c>
      <c r="P1693" s="1" t="s">
        <v>3744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3778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4564</v>
      </c>
      <c r="N1694" s="1" t="n">
        <v>4</v>
      </c>
      <c r="O1694" s="1" t="n">
        <v>13.76</v>
      </c>
      <c r="P1694" s="1" t="s">
        <v>3744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3778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4565</v>
      </c>
      <c r="N1695" s="1" t="n">
        <v>5</v>
      </c>
      <c r="O1695" s="1" t="n">
        <v>10.2</v>
      </c>
      <c r="P1695" s="1" t="s">
        <v>3744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3778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4566</v>
      </c>
      <c r="N1696" s="1" t="n">
        <v>6</v>
      </c>
      <c r="O1696" s="1" t="n">
        <v>47.4</v>
      </c>
      <c r="P1696" s="1" t="s">
        <v>3744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3778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4567</v>
      </c>
      <c r="N1697" s="1" t="n">
        <v>30</v>
      </c>
      <c r="O1697" s="1" t="n">
        <v>200.74</v>
      </c>
      <c r="P1697" s="1" t="s">
        <v>3744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3778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4568</v>
      </c>
      <c r="N1698" s="1" t="n">
        <v>14</v>
      </c>
      <c r="O1698" s="1" t="n">
        <v>70.11</v>
      </c>
      <c r="P1698" s="1" t="s">
        <v>3744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3778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4462</v>
      </c>
      <c r="N1699" s="1" t="n">
        <v>16</v>
      </c>
      <c r="O1699" s="1" t="n">
        <v>113.25</v>
      </c>
      <c r="P1699" s="1" t="s">
        <v>3744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3778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4569</v>
      </c>
      <c r="N1700" s="1" t="n">
        <v>24</v>
      </c>
      <c r="O1700" s="1" t="n">
        <v>599.76</v>
      </c>
      <c r="P1700" s="1" t="s">
        <v>3744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3778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4570</v>
      </c>
      <c r="N1701" s="1" t="n">
        <v>24</v>
      </c>
      <c r="O1701" s="1" t="n">
        <v>503.76</v>
      </c>
      <c r="P1701" s="1" t="s">
        <v>3744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3778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4571</v>
      </c>
      <c r="N1702" s="1" t="n">
        <v>750</v>
      </c>
      <c r="O1702" s="1" t="n">
        <v>1799</v>
      </c>
      <c r="P1702" s="1" t="s">
        <v>3744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3742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3743</v>
      </c>
      <c r="N1703" s="1" t="n">
        <v>12</v>
      </c>
      <c r="O1703" s="1" t="n">
        <v>30</v>
      </c>
      <c r="P1703" s="1" t="s">
        <v>3744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3742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3745</v>
      </c>
      <c r="N1704" s="1" t="n">
        <v>8</v>
      </c>
      <c r="O1704" s="1" t="n">
        <v>56</v>
      </c>
      <c r="P1704" s="1" t="s">
        <v>3744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3742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3747</v>
      </c>
      <c r="N1705" s="1" t="n">
        <v>40</v>
      </c>
      <c r="O1705" s="1" t="n">
        <v>240</v>
      </c>
      <c r="P1705" s="1" t="s">
        <v>3744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3742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3781</v>
      </c>
      <c r="N1706" s="1" t="n">
        <v>8.9</v>
      </c>
      <c r="O1706" s="1" t="n">
        <v>106.5</v>
      </c>
      <c r="P1706" s="1" t="s">
        <v>3744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3742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3782</v>
      </c>
      <c r="N1707" s="1" t="n">
        <v>6</v>
      </c>
      <c r="O1707" s="1" t="n">
        <v>42</v>
      </c>
      <c r="P1707" s="1" t="s">
        <v>3744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3742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3785</v>
      </c>
      <c r="N1708" s="1" t="n">
        <v>20</v>
      </c>
      <c r="O1708" s="1" t="n">
        <v>120</v>
      </c>
      <c r="P1708" s="1" t="s">
        <v>3744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3742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3934</v>
      </c>
      <c r="N1709" s="1" t="n">
        <v>9.7</v>
      </c>
      <c r="O1709" s="1" t="n">
        <v>106.5</v>
      </c>
      <c r="P1709" s="1" t="s">
        <v>3744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3742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3786</v>
      </c>
      <c r="N1710" s="1" t="n">
        <v>19.8</v>
      </c>
      <c r="O1710" s="1" t="n">
        <v>116</v>
      </c>
      <c r="P1710" s="1" t="s">
        <v>3744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3742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3787</v>
      </c>
      <c r="N1711" s="1" t="n">
        <v>40</v>
      </c>
      <c r="O1711" s="1" t="n">
        <v>120</v>
      </c>
      <c r="P1711" s="1" t="s">
        <v>3744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3742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3935</v>
      </c>
      <c r="N1712" s="1" t="n">
        <v>15</v>
      </c>
      <c r="O1712" s="1" t="n">
        <v>105</v>
      </c>
      <c r="P1712" s="1" t="s">
        <v>3744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3742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3789</v>
      </c>
      <c r="N1713" s="1" t="n">
        <v>10</v>
      </c>
      <c r="O1713" s="1" t="n">
        <v>60</v>
      </c>
      <c r="P1713" s="1" t="s">
        <v>3744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3742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3790</v>
      </c>
      <c r="N1714" s="1" t="n">
        <v>15</v>
      </c>
      <c r="O1714" s="1" t="n">
        <v>390</v>
      </c>
      <c r="P1714" s="1" t="s">
        <v>3744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3742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3791</v>
      </c>
      <c r="N1715" s="1" t="n">
        <v>10</v>
      </c>
      <c r="O1715" s="1" t="n">
        <v>200</v>
      </c>
      <c r="P1715" s="1" t="s">
        <v>3744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3742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3936</v>
      </c>
      <c r="N1716" s="1" t="n">
        <v>2</v>
      </c>
      <c r="O1716" s="1" t="n">
        <v>26</v>
      </c>
      <c r="P1716" s="1" t="s">
        <v>3744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3742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3937</v>
      </c>
      <c r="N1717" s="1" t="n">
        <v>9.1</v>
      </c>
      <c r="O1717" s="1" t="n">
        <v>91</v>
      </c>
      <c r="P1717" s="1" t="s">
        <v>3744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3742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3938</v>
      </c>
      <c r="N1718" s="1" t="n">
        <v>20</v>
      </c>
      <c r="O1718" s="1" t="n">
        <v>220</v>
      </c>
      <c r="P1718" s="1" t="s">
        <v>3744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3742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3792</v>
      </c>
      <c r="N1719" s="1" t="n">
        <v>10</v>
      </c>
      <c r="O1719" s="1" t="n">
        <v>80</v>
      </c>
      <c r="P1719" s="1" t="s">
        <v>3744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3742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4572</v>
      </c>
      <c r="N1720" s="1" t="n">
        <v>1</v>
      </c>
      <c r="O1720" s="1" t="n">
        <v>35</v>
      </c>
      <c r="P1720" s="1" t="s">
        <v>3744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3742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4573</v>
      </c>
      <c r="N1721" s="1" t="n">
        <v>76</v>
      </c>
      <c r="O1721" s="1" t="n">
        <v>224</v>
      </c>
      <c r="P1721" s="1" t="s">
        <v>3744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3742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3793</v>
      </c>
      <c r="N1722" s="1" t="n">
        <v>10</v>
      </c>
      <c r="O1722" s="1" t="n">
        <v>40</v>
      </c>
      <c r="P1722" s="1" t="s">
        <v>3744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3742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3794</v>
      </c>
      <c r="N1723" s="1" t="n">
        <v>1</v>
      </c>
      <c r="O1723" s="1" t="n">
        <v>35</v>
      </c>
      <c r="P1723" s="1" t="s">
        <v>3744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3742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4138</v>
      </c>
      <c r="N1724" s="1" t="n">
        <v>4.95</v>
      </c>
      <c r="O1724" s="1" t="n">
        <v>59</v>
      </c>
      <c r="P1724" s="1" t="s">
        <v>3744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3742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3795</v>
      </c>
      <c r="N1725" s="1" t="n">
        <v>20</v>
      </c>
      <c r="O1725" s="1" t="n">
        <v>120</v>
      </c>
      <c r="P1725" s="1" t="s">
        <v>3744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3742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3939</v>
      </c>
      <c r="N1726" s="1" t="n">
        <v>6.7</v>
      </c>
      <c r="O1726" s="1" t="n">
        <v>67</v>
      </c>
      <c r="P1726" s="1" t="s">
        <v>3744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3742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3940</v>
      </c>
      <c r="N1727" s="1" t="n">
        <v>10</v>
      </c>
      <c r="O1727" s="1" t="n">
        <v>70</v>
      </c>
      <c r="P1727" s="1" t="s">
        <v>3744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3749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3743</v>
      </c>
      <c r="N1728" s="1" t="n">
        <v>12</v>
      </c>
      <c r="O1728" s="1" t="n">
        <v>30</v>
      </c>
      <c r="P1728" s="1" t="s">
        <v>3744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3749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3745</v>
      </c>
      <c r="N1729" s="1" t="n">
        <v>8</v>
      </c>
      <c r="O1729" s="1" t="n">
        <v>56</v>
      </c>
      <c r="P1729" s="1" t="s">
        <v>3744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3749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3747</v>
      </c>
      <c r="N1730" s="1" t="n">
        <v>40</v>
      </c>
      <c r="O1730" s="1" t="n">
        <v>240</v>
      </c>
      <c r="P1730" s="1" t="s">
        <v>3744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3749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3781</v>
      </c>
      <c r="N1731" s="1" t="n">
        <v>8.9</v>
      </c>
      <c r="O1731" s="1" t="n">
        <v>106.5</v>
      </c>
      <c r="P1731" s="1" t="s">
        <v>3744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3749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3782</v>
      </c>
      <c r="N1732" s="1" t="n">
        <v>6</v>
      </c>
      <c r="O1732" s="1" t="n">
        <v>42</v>
      </c>
      <c r="P1732" s="1" t="s">
        <v>3744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3749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3785</v>
      </c>
      <c r="N1733" s="1" t="n">
        <v>20</v>
      </c>
      <c r="O1733" s="1" t="n">
        <v>120</v>
      </c>
      <c r="P1733" s="1" t="s">
        <v>3744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3749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3934</v>
      </c>
      <c r="N1734" s="1" t="n">
        <v>9.7</v>
      </c>
      <c r="O1734" s="1" t="n">
        <v>106.5</v>
      </c>
      <c r="P1734" s="1" t="s">
        <v>3744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3749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3786</v>
      </c>
      <c r="N1735" s="1" t="n">
        <v>19.8</v>
      </c>
      <c r="O1735" s="1" t="n">
        <v>116</v>
      </c>
      <c r="P1735" s="1" t="s">
        <v>3744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3749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3787</v>
      </c>
      <c r="N1736" s="1" t="n">
        <v>40</v>
      </c>
      <c r="O1736" s="1" t="n">
        <v>120</v>
      </c>
      <c r="P1736" s="1" t="s">
        <v>3744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3749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3935</v>
      </c>
      <c r="N1737" s="1" t="n">
        <v>15</v>
      </c>
      <c r="O1737" s="1" t="n">
        <v>105</v>
      </c>
      <c r="P1737" s="1" t="s">
        <v>3744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3749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3789</v>
      </c>
      <c r="N1738" s="1" t="n">
        <v>10</v>
      </c>
      <c r="O1738" s="1" t="n">
        <v>60</v>
      </c>
      <c r="P1738" s="1" t="s">
        <v>3744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3749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3790</v>
      </c>
      <c r="N1739" s="1" t="n">
        <v>15</v>
      </c>
      <c r="O1739" s="1" t="n">
        <v>390</v>
      </c>
      <c r="P1739" s="1" t="s">
        <v>3744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3749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3791</v>
      </c>
      <c r="N1740" s="1" t="n">
        <v>10</v>
      </c>
      <c r="O1740" s="1" t="n">
        <v>200</v>
      </c>
      <c r="P1740" s="1" t="s">
        <v>3744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3749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3936</v>
      </c>
      <c r="N1741" s="1" t="n">
        <v>2</v>
      </c>
      <c r="O1741" s="1" t="n">
        <v>26</v>
      </c>
      <c r="P1741" s="1" t="s">
        <v>3744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3749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3937</v>
      </c>
      <c r="N1742" s="1" t="n">
        <v>9.1</v>
      </c>
      <c r="O1742" s="1" t="n">
        <v>91</v>
      </c>
      <c r="P1742" s="1" t="s">
        <v>3744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3749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3938</v>
      </c>
      <c r="N1743" s="1" t="n">
        <v>20</v>
      </c>
      <c r="O1743" s="1" t="n">
        <v>220</v>
      </c>
      <c r="P1743" s="1" t="s">
        <v>3744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3749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3792</v>
      </c>
      <c r="N1744" s="1" t="n">
        <v>10</v>
      </c>
      <c r="O1744" s="1" t="n">
        <v>80</v>
      </c>
      <c r="P1744" s="1" t="s">
        <v>3744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3749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4572</v>
      </c>
      <c r="N1745" s="1" t="n">
        <v>1</v>
      </c>
      <c r="O1745" s="1" t="n">
        <v>35</v>
      </c>
      <c r="P1745" s="1" t="s">
        <v>3744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3749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4573</v>
      </c>
      <c r="N1746" s="1" t="n">
        <v>76</v>
      </c>
      <c r="O1746" s="1" t="n">
        <v>224</v>
      </c>
      <c r="P1746" s="1" t="s">
        <v>3744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3749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3793</v>
      </c>
      <c r="N1747" s="1" t="n">
        <v>10</v>
      </c>
      <c r="O1747" s="1" t="n">
        <v>40</v>
      </c>
      <c r="P1747" s="1" t="s">
        <v>3744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3749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3794</v>
      </c>
      <c r="N1748" s="1" t="n">
        <v>1</v>
      </c>
      <c r="O1748" s="1" t="n">
        <v>35</v>
      </c>
      <c r="P1748" s="1" t="s">
        <v>3744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3749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4138</v>
      </c>
      <c r="N1749" s="1" t="n">
        <v>4.95</v>
      </c>
      <c r="O1749" s="1" t="n">
        <v>59</v>
      </c>
      <c r="P1749" s="1" t="s">
        <v>3744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3749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3795</v>
      </c>
      <c r="N1750" s="1" t="n">
        <v>20</v>
      </c>
      <c r="O1750" s="1" t="n">
        <v>120</v>
      </c>
      <c r="P1750" s="1" t="s">
        <v>3744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3749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3939</v>
      </c>
      <c r="N1751" s="1" t="n">
        <v>6.7</v>
      </c>
      <c r="O1751" s="1" t="n">
        <v>67</v>
      </c>
      <c r="P1751" s="1" t="s">
        <v>3744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3749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3940</v>
      </c>
      <c r="N1752" s="1" t="n">
        <v>10</v>
      </c>
      <c r="O1752" s="1" t="n">
        <v>70</v>
      </c>
      <c r="P1752" s="1" t="s">
        <v>3744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3750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4574</v>
      </c>
      <c r="N1753" s="1" t="n">
        <v>50</v>
      </c>
      <c r="O1753" s="1" t="n">
        <v>184</v>
      </c>
      <c r="P1753" s="1" t="s">
        <v>3744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3750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4575</v>
      </c>
      <c r="N1754" s="1" t="n">
        <v>72</v>
      </c>
      <c r="O1754" s="1" t="n">
        <v>119.7</v>
      </c>
      <c r="P1754" s="1" t="s">
        <v>3744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3750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4576</v>
      </c>
      <c r="N1755" s="1" t="n">
        <v>120</v>
      </c>
      <c r="O1755" s="1" t="n">
        <v>827.4</v>
      </c>
      <c r="P1755" s="1" t="s">
        <v>3744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3750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4262</v>
      </c>
      <c r="N1756" s="1" t="n">
        <v>120</v>
      </c>
      <c r="O1756" s="1" t="n">
        <v>463.6</v>
      </c>
      <c r="P1756" s="1" t="s">
        <v>3744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3750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4577</v>
      </c>
      <c r="N1757" s="1" t="n">
        <v>72</v>
      </c>
      <c r="O1757" s="1" t="n">
        <v>119.7</v>
      </c>
      <c r="P1757" s="1" t="s">
        <v>3744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3750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4578</v>
      </c>
      <c r="N1758" s="1" t="n">
        <v>72</v>
      </c>
      <c r="O1758" s="1" t="n">
        <v>119.7</v>
      </c>
      <c r="P1758" s="1" t="s">
        <v>3744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3750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4579</v>
      </c>
      <c r="N1759" s="1" t="n">
        <v>30</v>
      </c>
      <c r="O1759" s="1" t="n">
        <v>87.9</v>
      </c>
      <c r="P1759" s="1" t="s">
        <v>3744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3750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4580</v>
      </c>
      <c r="N1760" s="1" t="n">
        <v>180</v>
      </c>
      <c r="O1760" s="1" t="n">
        <v>351</v>
      </c>
      <c r="P1760" s="1" t="s">
        <v>3744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3750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4581</v>
      </c>
      <c r="N1761" s="1" t="n">
        <v>40</v>
      </c>
      <c r="O1761" s="1" t="n">
        <v>133</v>
      </c>
      <c r="P1761" s="1" t="s">
        <v>3744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3750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4582</v>
      </c>
      <c r="N1762" s="1" t="n">
        <v>100</v>
      </c>
      <c r="O1762" s="1" t="n">
        <v>372</v>
      </c>
      <c r="P1762" s="1" t="s">
        <v>3744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3750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4583</v>
      </c>
      <c r="N1763" s="1" t="n">
        <v>60</v>
      </c>
      <c r="O1763" s="1" t="n">
        <v>86.18</v>
      </c>
      <c r="P1763" s="1" t="s">
        <v>3744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3750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4584</v>
      </c>
      <c r="N1764" s="1" t="n">
        <v>24</v>
      </c>
      <c r="O1764" s="1" t="n">
        <v>29.13</v>
      </c>
      <c r="P1764" s="1" t="s">
        <v>3744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3750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4585</v>
      </c>
      <c r="N1765" s="1" t="n">
        <v>36</v>
      </c>
      <c r="O1765" s="1" t="n">
        <v>27.72</v>
      </c>
      <c r="P1765" s="1" t="s">
        <v>3744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3750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4586</v>
      </c>
      <c r="N1766" s="1" t="n">
        <v>12</v>
      </c>
      <c r="O1766" s="1" t="n">
        <v>192.36</v>
      </c>
      <c r="P1766" s="1" t="s">
        <v>3744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3750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4587</v>
      </c>
      <c r="N1767" s="1" t="n">
        <v>200</v>
      </c>
      <c r="O1767" s="1" t="n">
        <v>72.6</v>
      </c>
      <c r="P1767" s="1" t="s">
        <v>3744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3750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4571</v>
      </c>
      <c r="N1768" s="1" t="n">
        <v>450</v>
      </c>
      <c r="O1768" s="1" t="n">
        <v>1071</v>
      </c>
      <c r="P1768" s="1" t="s">
        <v>3744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3750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4588</v>
      </c>
      <c r="N1769" s="1" t="n">
        <v>200</v>
      </c>
      <c r="O1769" s="1" t="n">
        <v>32.24</v>
      </c>
      <c r="P1769" s="1" t="s">
        <v>3744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3750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4589</v>
      </c>
      <c r="N1770" s="1" t="n">
        <v>2</v>
      </c>
      <c r="O1770" s="1" t="n">
        <v>30.04</v>
      </c>
      <c r="P1770" s="1" t="s">
        <v>3744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3750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4590</v>
      </c>
      <c r="N1771" s="1" t="n">
        <v>2</v>
      </c>
      <c r="O1771" s="1" t="n">
        <v>13.92</v>
      </c>
      <c r="P1771" s="1" t="s">
        <v>3744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3750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4591</v>
      </c>
      <c r="N1772" s="1" t="n">
        <v>2</v>
      </c>
      <c r="O1772" s="1" t="n">
        <v>13.92</v>
      </c>
      <c r="P1772" s="1" t="s">
        <v>3744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3750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4592</v>
      </c>
      <c r="N1773" s="1" t="n">
        <v>2</v>
      </c>
      <c r="O1773" s="1" t="n">
        <v>13.92</v>
      </c>
      <c r="P1773" s="1" t="s">
        <v>3744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3750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4593</v>
      </c>
      <c r="N1774" s="1" t="n">
        <v>30</v>
      </c>
      <c r="O1774" s="1" t="n">
        <v>15.37</v>
      </c>
      <c r="P1774" s="1" t="s">
        <v>3744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3750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4594</v>
      </c>
      <c r="N1775" s="1" t="n">
        <v>2</v>
      </c>
      <c r="O1775" s="1" t="n">
        <v>24</v>
      </c>
      <c r="P1775" s="1" t="s">
        <v>3744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3750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4595</v>
      </c>
      <c r="N1776" s="1" t="n">
        <v>2</v>
      </c>
      <c r="O1776" s="1" t="n">
        <v>28.02</v>
      </c>
      <c r="P1776" s="1" t="s">
        <v>3744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3750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4596</v>
      </c>
      <c r="N1777" s="1" t="n">
        <v>30</v>
      </c>
      <c r="O1777" s="1" t="n">
        <v>15.37</v>
      </c>
      <c r="P1777" s="1" t="s">
        <v>3744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3750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4597</v>
      </c>
      <c r="N1778" s="1" t="n">
        <v>1</v>
      </c>
      <c r="O1778" s="1" t="n">
        <v>20.06</v>
      </c>
      <c r="P1778" s="1" t="s">
        <v>3744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3750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4598</v>
      </c>
      <c r="N1779" s="1" t="n">
        <v>100</v>
      </c>
      <c r="O1779" s="1" t="n">
        <v>27.22</v>
      </c>
      <c r="P1779" s="1" t="s">
        <v>3744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3750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4599</v>
      </c>
      <c r="N1780" s="1" t="n">
        <v>24</v>
      </c>
      <c r="O1780" s="1" t="n">
        <v>22.32</v>
      </c>
      <c r="P1780" s="1" t="s">
        <v>3744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3750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4600</v>
      </c>
      <c r="N1781" s="1" t="n">
        <v>20</v>
      </c>
      <c r="O1781" s="1" t="n">
        <v>481.8</v>
      </c>
      <c r="P1781" s="1" t="s">
        <v>3744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3750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4601</v>
      </c>
      <c r="N1782" s="1" t="n">
        <v>24</v>
      </c>
      <c r="O1782" s="1" t="n">
        <v>22.32</v>
      </c>
      <c r="P1782" s="1" t="s">
        <v>3744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3750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4602</v>
      </c>
      <c r="N1783" s="1" t="n">
        <v>24</v>
      </c>
      <c r="O1783" s="1" t="n">
        <v>22.32</v>
      </c>
      <c r="P1783" s="1" t="s">
        <v>3744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3750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4603</v>
      </c>
      <c r="N1784" s="1" t="n">
        <v>24</v>
      </c>
      <c r="O1784" s="1" t="n">
        <v>22.32</v>
      </c>
      <c r="P1784" s="1" t="s">
        <v>3744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3750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4604</v>
      </c>
      <c r="N1785" s="1" t="n">
        <v>24</v>
      </c>
      <c r="O1785" s="1" t="n">
        <v>22.32</v>
      </c>
      <c r="P1785" s="1" t="s">
        <v>3744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3750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4605</v>
      </c>
      <c r="N1786" s="1" t="n">
        <v>24</v>
      </c>
      <c r="O1786" s="1" t="n">
        <v>22.32</v>
      </c>
      <c r="P1786" s="1" t="s">
        <v>3744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3750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4606</v>
      </c>
      <c r="N1787" s="1" t="n">
        <v>24</v>
      </c>
      <c r="O1787" s="1" t="n">
        <v>22.32</v>
      </c>
      <c r="P1787" s="1" t="s">
        <v>3744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3750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4607</v>
      </c>
      <c r="N1788" s="1" t="n">
        <v>24</v>
      </c>
      <c r="O1788" s="1" t="n">
        <v>22.32</v>
      </c>
      <c r="P1788" s="1" t="s">
        <v>3744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3750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4608</v>
      </c>
      <c r="N1789" s="1" t="n">
        <v>12</v>
      </c>
      <c r="O1789" s="1" t="n">
        <v>119.76</v>
      </c>
      <c r="P1789" s="1" t="s">
        <v>3744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3750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4609</v>
      </c>
      <c r="N1790" s="1" t="n">
        <v>2</v>
      </c>
      <c r="O1790" s="1" t="n">
        <v>14.1</v>
      </c>
      <c r="P1790" s="1" t="s">
        <v>3744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3750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4610</v>
      </c>
      <c r="N1791" s="1" t="n">
        <v>60</v>
      </c>
      <c r="O1791" s="1" t="n">
        <v>211</v>
      </c>
      <c r="P1791" s="1" t="s">
        <v>3744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3750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4611</v>
      </c>
      <c r="N1792" s="1" t="n">
        <v>210</v>
      </c>
      <c r="O1792" s="1" t="n">
        <v>1954.75</v>
      </c>
      <c r="P1792" s="1" t="s">
        <v>3744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3750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4612</v>
      </c>
      <c r="N1793" s="1" t="n">
        <v>120</v>
      </c>
      <c r="O1793" s="1" t="n">
        <v>1117</v>
      </c>
      <c r="P1793" s="1" t="s">
        <v>3744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3750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3821</v>
      </c>
      <c r="N1794" s="1" t="n">
        <v>178.4</v>
      </c>
      <c r="O1794" s="1" t="n">
        <v>5708.8</v>
      </c>
      <c r="P1794" s="1" t="s">
        <v>3744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3750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4613</v>
      </c>
      <c r="N1795" s="1" t="n">
        <v>12</v>
      </c>
      <c r="O1795" s="1" t="n">
        <v>12.8</v>
      </c>
      <c r="P1795" s="1" t="s">
        <v>3744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3750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4614</v>
      </c>
      <c r="N1796" s="1" t="n">
        <v>36</v>
      </c>
      <c r="O1796" s="1" t="n">
        <v>136</v>
      </c>
      <c r="P1796" s="1" t="s">
        <v>3744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3750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4615</v>
      </c>
      <c r="N1797" s="1" t="n">
        <v>18</v>
      </c>
      <c r="O1797" s="1" t="n">
        <v>68</v>
      </c>
      <c r="P1797" s="1" t="s">
        <v>3744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3750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4616</v>
      </c>
      <c r="N1798" s="1" t="n">
        <v>24</v>
      </c>
      <c r="O1798" s="1" t="n">
        <v>18</v>
      </c>
      <c r="P1798" s="1" t="s">
        <v>3744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3750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4617</v>
      </c>
      <c r="N1799" s="1" t="n">
        <v>24</v>
      </c>
      <c r="O1799" s="1" t="n">
        <v>22</v>
      </c>
      <c r="P1799" s="1" t="s">
        <v>3744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3750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4618</v>
      </c>
      <c r="N1800" s="1" t="n">
        <v>36</v>
      </c>
      <c r="O1800" s="1" t="n">
        <v>136</v>
      </c>
      <c r="P1800" s="1" t="s">
        <v>3744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3750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4619</v>
      </c>
      <c r="N1801" s="1" t="n">
        <v>24</v>
      </c>
      <c r="O1801" s="1" t="n">
        <v>24.2</v>
      </c>
      <c r="P1801" s="1" t="s">
        <v>3744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3750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4620</v>
      </c>
      <c r="N1802" s="1" t="n">
        <v>24</v>
      </c>
      <c r="O1802" s="1" t="n">
        <v>51</v>
      </c>
      <c r="P1802" s="1" t="s">
        <v>3744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3750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4621</v>
      </c>
      <c r="N1803" s="1" t="n">
        <v>24</v>
      </c>
      <c r="O1803" s="1" t="n">
        <v>51</v>
      </c>
      <c r="P1803" s="1" t="s">
        <v>3744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3750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4622</v>
      </c>
      <c r="N1804" s="1" t="n">
        <v>12</v>
      </c>
      <c r="O1804" s="1" t="n">
        <v>12.8</v>
      </c>
      <c r="P1804" s="1" t="s">
        <v>3744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3750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4623</v>
      </c>
      <c r="N1805" s="1" t="n">
        <v>36</v>
      </c>
      <c r="O1805" s="1" t="n">
        <v>100.8</v>
      </c>
      <c r="P1805" s="1" t="s">
        <v>3744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3750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4624</v>
      </c>
      <c r="N1806" s="1" t="n">
        <v>12</v>
      </c>
      <c r="O1806" s="1" t="n">
        <v>12.8</v>
      </c>
      <c r="P1806" s="1" t="s">
        <v>3744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3750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4625</v>
      </c>
      <c r="N1807" s="1" t="n">
        <v>36</v>
      </c>
      <c r="O1807" s="1" t="n">
        <v>100.8</v>
      </c>
      <c r="P1807" s="1" t="s">
        <v>3744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3750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4626</v>
      </c>
      <c r="N1808" s="1" t="n">
        <v>12</v>
      </c>
      <c r="O1808" s="1" t="n">
        <v>12.8</v>
      </c>
      <c r="P1808" s="1" t="s">
        <v>3744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3750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4627</v>
      </c>
      <c r="N1809" s="1" t="n">
        <v>18</v>
      </c>
      <c r="O1809" s="1" t="n">
        <v>71</v>
      </c>
      <c r="P1809" s="1" t="s">
        <v>3744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3750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4628</v>
      </c>
      <c r="N1810" s="1" t="n">
        <v>90</v>
      </c>
      <c r="O1810" s="1" t="n">
        <v>210</v>
      </c>
      <c r="P1810" s="1" t="s">
        <v>3744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3750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4629</v>
      </c>
      <c r="N1811" s="1" t="n">
        <v>12</v>
      </c>
      <c r="O1811" s="1" t="n">
        <v>92.4</v>
      </c>
      <c r="P1811" s="1" t="s">
        <v>3744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3750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4630</v>
      </c>
      <c r="N1812" s="1" t="n">
        <v>12</v>
      </c>
      <c r="O1812" s="1" t="n">
        <v>92.4</v>
      </c>
      <c r="P1812" s="1" t="s">
        <v>3744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3750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4631</v>
      </c>
      <c r="N1813" s="1" t="n">
        <v>72</v>
      </c>
      <c r="O1813" s="1" t="n">
        <v>195</v>
      </c>
      <c r="P1813" s="1" t="s">
        <v>3744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3750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4632</v>
      </c>
      <c r="N1814" s="1" t="n">
        <v>72</v>
      </c>
      <c r="O1814" s="1" t="n">
        <v>195</v>
      </c>
      <c r="P1814" s="1" t="s">
        <v>3744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3750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4633</v>
      </c>
      <c r="N1815" s="1" t="n">
        <v>48</v>
      </c>
      <c r="O1815" s="1" t="n">
        <v>130</v>
      </c>
      <c r="P1815" s="1" t="s">
        <v>3744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3750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4634</v>
      </c>
      <c r="N1816" s="1" t="n">
        <v>48</v>
      </c>
      <c r="O1816" s="1" t="n">
        <v>130</v>
      </c>
      <c r="P1816" s="1" t="s">
        <v>3744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3750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4635</v>
      </c>
      <c r="N1817" s="1" t="n">
        <v>12</v>
      </c>
      <c r="O1817" s="1" t="n">
        <v>107.88</v>
      </c>
      <c r="P1817" s="1" t="s">
        <v>3744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3750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4635</v>
      </c>
      <c r="N1818" s="1" t="n">
        <v>12</v>
      </c>
      <c r="O1818" s="1" t="n">
        <v>107.88</v>
      </c>
      <c r="P1818" s="1" t="s">
        <v>3744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3750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4636</v>
      </c>
      <c r="N1819" s="1" t="n">
        <v>12</v>
      </c>
      <c r="O1819" s="1" t="n">
        <v>107.88</v>
      </c>
      <c r="P1819" s="1" t="s">
        <v>3744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3750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4637</v>
      </c>
      <c r="N1820" s="1" t="n">
        <v>12</v>
      </c>
      <c r="O1820" s="1" t="n">
        <v>56.5</v>
      </c>
      <c r="P1820" s="1" t="s">
        <v>3744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3750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4638</v>
      </c>
      <c r="N1821" s="1" t="n">
        <v>12</v>
      </c>
      <c r="O1821" s="1" t="n">
        <v>56.5</v>
      </c>
      <c r="P1821" s="1" t="s">
        <v>3744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3750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4639</v>
      </c>
      <c r="N1822" s="1" t="n">
        <v>12</v>
      </c>
      <c r="O1822" s="1" t="n">
        <v>56.5</v>
      </c>
      <c r="P1822" s="1" t="s">
        <v>3744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3750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4640</v>
      </c>
      <c r="N1823" s="1" t="n">
        <v>12</v>
      </c>
      <c r="O1823" s="1" t="n">
        <v>92.4</v>
      </c>
      <c r="P1823" s="1" t="s">
        <v>3744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3750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4641</v>
      </c>
      <c r="N1824" s="1" t="n">
        <v>12</v>
      </c>
      <c r="O1824" s="1" t="n">
        <v>56.4</v>
      </c>
      <c r="P1824" s="1" t="s">
        <v>3744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3750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4642</v>
      </c>
      <c r="N1825" s="1" t="n">
        <v>12</v>
      </c>
      <c r="O1825" s="1" t="n">
        <v>56.5</v>
      </c>
      <c r="P1825" s="1" t="s">
        <v>3744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3750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4643</v>
      </c>
      <c r="N1826" s="1" t="n">
        <v>60</v>
      </c>
      <c r="O1826" s="1" t="n">
        <v>95</v>
      </c>
      <c r="P1826" s="1" t="s">
        <v>3744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3750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4644</v>
      </c>
      <c r="N1827" s="1" t="n">
        <v>6</v>
      </c>
      <c r="O1827" s="1" t="n">
        <v>31.62</v>
      </c>
      <c r="P1827" s="1" t="s">
        <v>3744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3750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4645</v>
      </c>
      <c r="N1828" s="1" t="n">
        <v>6</v>
      </c>
      <c r="O1828" s="1" t="n">
        <v>22.74</v>
      </c>
      <c r="P1828" s="1" t="s">
        <v>3744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3750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4646</v>
      </c>
      <c r="N1829" s="1" t="n">
        <v>60</v>
      </c>
      <c r="O1829" s="1" t="n">
        <v>89.76</v>
      </c>
      <c r="P1829" s="1" t="s">
        <v>3744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3750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4646</v>
      </c>
      <c r="N1830" s="1" t="n">
        <v>20</v>
      </c>
      <c r="O1830" s="1" t="n">
        <v>79.8</v>
      </c>
      <c r="P1830" s="1" t="s">
        <v>3744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3750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4647</v>
      </c>
      <c r="N1831" s="1" t="n">
        <v>6</v>
      </c>
      <c r="O1831" s="1" t="n">
        <v>22.74</v>
      </c>
      <c r="P1831" s="1" t="s">
        <v>3744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3750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4648</v>
      </c>
      <c r="N1832" s="1" t="n">
        <v>6</v>
      </c>
      <c r="O1832" s="1" t="n">
        <v>22.74</v>
      </c>
      <c r="P1832" s="1" t="s">
        <v>3744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3750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4649</v>
      </c>
      <c r="N1833" s="1" t="n">
        <v>20</v>
      </c>
      <c r="O1833" s="1" t="n">
        <v>103.6</v>
      </c>
      <c r="P1833" s="1" t="s">
        <v>3744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3750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4650</v>
      </c>
      <c r="N1834" s="1" t="n">
        <v>6</v>
      </c>
      <c r="O1834" s="1" t="n">
        <v>54</v>
      </c>
      <c r="P1834" s="1" t="s">
        <v>3744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3750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4650</v>
      </c>
      <c r="N1835" s="1" t="n">
        <v>6</v>
      </c>
      <c r="O1835" s="1" t="n">
        <v>59.61</v>
      </c>
      <c r="P1835" s="1" t="s">
        <v>3744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3750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4650</v>
      </c>
      <c r="N1836" s="1" t="n">
        <v>6</v>
      </c>
      <c r="O1836" s="1" t="n">
        <v>56.76</v>
      </c>
      <c r="P1836" s="1" t="s">
        <v>3744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3750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4650</v>
      </c>
      <c r="N1837" s="1" t="n">
        <v>6</v>
      </c>
      <c r="O1837" s="1" t="n">
        <v>58.59</v>
      </c>
      <c r="P1837" s="1" t="s">
        <v>3744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3750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4651</v>
      </c>
      <c r="N1838" s="1" t="n">
        <v>6</v>
      </c>
      <c r="O1838" s="1" t="n">
        <v>46.56</v>
      </c>
      <c r="P1838" s="1" t="s">
        <v>3744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3750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4652</v>
      </c>
      <c r="N1839" s="1" t="n">
        <v>6</v>
      </c>
      <c r="O1839" s="1" t="n">
        <v>22.74</v>
      </c>
      <c r="P1839" s="1" t="s">
        <v>3744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3750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4653</v>
      </c>
      <c r="N1840" s="1" t="n">
        <v>12</v>
      </c>
      <c r="O1840" s="1" t="n">
        <v>92.4</v>
      </c>
      <c r="P1840" s="1" t="s">
        <v>3744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3750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4654</v>
      </c>
      <c r="N1841" s="1" t="n">
        <v>6</v>
      </c>
      <c r="O1841" s="1" t="n">
        <v>119.04</v>
      </c>
      <c r="P1841" s="1" t="s">
        <v>3744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3750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4655</v>
      </c>
      <c r="N1842" s="1" t="n">
        <v>6</v>
      </c>
      <c r="O1842" s="1" t="n">
        <v>63.78</v>
      </c>
      <c r="P1842" s="1" t="s">
        <v>3744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3750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4656</v>
      </c>
      <c r="N1843" s="1" t="n">
        <v>72</v>
      </c>
      <c r="O1843" s="1" t="n">
        <v>143</v>
      </c>
      <c r="P1843" s="1" t="s">
        <v>3744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3750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4657</v>
      </c>
      <c r="N1844" s="1" t="n">
        <v>72</v>
      </c>
      <c r="O1844" s="1" t="n">
        <v>143</v>
      </c>
      <c r="P1844" s="1" t="s">
        <v>3744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3750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4658</v>
      </c>
      <c r="N1845" s="1" t="n">
        <v>12</v>
      </c>
      <c r="O1845" s="1" t="n">
        <v>23.47</v>
      </c>
      <c r="P1845" s="1" t="s">
        <v>3744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3750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4659</v>
      </c>
      <c r="N1846" s="1" t="n">
        <v>240</v>
      </c>
      <c r="O1846" s="1" t="n">
        <v>827.51</v>
      </c>
      <c r="P1846" s="1" t="s">
        <v>3744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3750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3759</v>
      </c>
      <c r="N1847" s="1" t="n">
        <v>12</v>
      </c>
      <c r="O1847" s="1" t="n">
        <v>15</v>
      </c>
      <c r="P1847" s="1" t="s">
        <v>3744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3750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4660</v>
      </c>
      <c r="N1848" s="1" t="n">
        <v>12</v>
      </c>
      <c r="O1848" s="1" t="n">
        <v>22.74</v>
      </c>
      <c r="P1848" s="1" t="s">
        <v>3744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3750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3896</v>
      </c>
      <c r="N1849" s="1" t="n">
        <v>60</v>
      </c>
      <c r="O1849" s="1" t="n">
        <v>420</v>
      </c>
      <c r="P1849" s="1" t="s">
        <v>3744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3750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4661</v>
      </c>
      <c r="N1850" s="1" t="n">
        <v>72</v>
      </c>
      <c r="O1850" s="1" t="n">
        <v>226.48</v>
      </c>
      <c r="P1850" s="1" t="s">
        <v>3744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3750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4340</v>
      </c>
      <c r="N1851" s="1" t="n">
        <v>48</v>
      </c>
      <c r="O1851" s="1" t="n">
        <v>147.11</v>
      </c>
      <c r="P1851" s="1" t="s">
        <v>3744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3750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4342</v>
      </c>
      <c r="N1852" s="1" t="n">
        <v>18</v>
      </c>
      <c r="O1852" s="1" t="n">
        <v>103.26</v>
      </c>
      <c r="P1852" s="1" t="s">
        <v>3744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3750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3769</v>
      </c>
      <c r="N1853" s="1" t="n">
        <v>126</v>
      </c>
      <c r="O1853" s="1" t="n">
        <v>830.77</v>
      </c>
      <c r="P1853" s="1" t="s">
        <v>3744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3750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3770</v>
      </c>
      <c r="N1854" s="1" t="n">
        <v>36</v>
      </c>
      <c r="O1854" s="1" t="n">
        <v>206.51</v>
      </c>
      <c r="P1854" s="1" t="s">
        <v>3744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3897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3912</v>
      </c>
      <c r="N1855" s="1" t="n">
        <v>3.261</v>
      </c>
      <c r="O1855" s="1" t="n">
        <v>76.12</v>
      </c>
      <c r="P1855" s="1" t="s">
        <v>3744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3897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3898</v>
      </c>
      <c r="N1856" s="1" t="n">
        <v>16.894</v>
      </c>
      <c r="O1856" s="1" t="n">
        <v>516.75</v>
      </c>
      <c r="P1856" s="1" t="s">
        <v>3744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3897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3899</v>
      </c>
      <c r="N1857" s="1" t="n">
        <v>31.661</v>
      </c>
      <c r="O1857" s="1" t="n">
        <v>1044.91</v>
      </c>
      <c r="P1857" s="1" t="s">
        <v>3744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3897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3900</v>
      </c>
      <c r="N1858" s="1" t="n">
        <v>6.735</v>
      </c>
      <c r="O1858" s="1" t="n">
        <v>254.81</v>
      </c>
      <c r="P1858" s="1" t="s">
        <v>3744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3897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3901</v>
      </c>
      <c r="N1859" s="1" t="n">
        <v>24.849</v>
      </c>
      <c r="O1859" s="1" t="n">
        <v>940.14</v>
      </c>
      <c r="P1859" s="1" t="s">
        <v>3744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3897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3902</v>
      </c>
      <c r="N1860" s="1" t="n">
        <v>12.97</v>
      </c>
      <c r="O1860" s="1" t="n">
        <v>532.48</v>
      </c>
      <c r="P1860" s="1" t="s">
        <v>3744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3897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3903</v>
      </c>
      <c r="N1861" s="1" t="n">
        <v>25.151</v>
      </c>
      <c r="O1861" s="1" t="n">
        <v>1113.56</v>
      </c>
      <c r="P1861" s="1" t="s">
        <v>3744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3897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3904</v>
      </c>
      <c r="N1862" s="1" t="n">
        <v>10.454</v>
      </c>
      <c r="O1862" s="1" t="n">
        <v>471.27</v>
      </c>
      <c r="P1862" s="1" t="s">
        <v>3744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3897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3905</v>
      </c>
      <c r="N1863" s="1" t="n">
        <v>3.686</v>
      </c>
      <c r="O1863" s="1" t="n">
        <v>151.33</v>
      </c>
      <c r="P1863" s="1" t="s">
        <v>3744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3897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3906</v>
      </c>
      <c r="N1864" s="1" t="n">
        <v>4.803</v>
      </c>
      <c r="O1864" s="1" t="n">
        <v>212.65</v>
      </c>
      <c r="P1864" s="1" t="s">
        <v>3744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3897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3907</v>
      </c>
      <c r="N1865" s="1" t="n">
        <v>3.905</v>
      </c>
      <c r="O1865" s="1" t="n">
        <v>204.34</v>
      </c>
      <c r="P1865" s="1" t="s">
        <v>3744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3897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3917</v>
      </c>
      <c r="N1866" s="1" t="n">
        <v>0.489</v>
      </c>
      <c r="O1866" s="1" t="n">
        <v>16.14</v>
      </c>
      <c r="P1866" s="1" t="s">
        <v>3744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3897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3908</v>
      </c>
      <c r="N1867" s="1" t="n">
        <v>3.004</v>
      </c>
      <c r="O1867" s="1" t="n">
        <v>108.82</v>
      </c>
      <c r="P1867" s="1" t="s">
        <v>3744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3897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3909</v>
      </c>
      <c r="N1868" s="1" t="n">
        <v>6.876</v>
      </c>
      <c r="O1868" s="1" t="n">
        <v>11.02</v>
      </c>
      <c r="P1868" s="1" t="s">
        <v>3744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3897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3910</v>
      </c>
      <c r="N1869" s="1" t="n">
        <v>22.63</v>
      </c>
      <c r="O1869" s="1" t="n">
        <v>54.48</v>
      </c>
      <c r="P1869" s="1" t="s">
        <v>3744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3897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3911</v>
      </c>
      <c r="N1870" s="1" t="n">
        <v>1.032</v>
      </c>
      <c r="O1870" s="1" t="n">
        <v>0</v>
      </c>
      <c r="P1870" s="1" t="s">
        <v>3744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3918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3912</v>
      </c>
      <c r="N1871" s="1" t="n">
        <v>3.261</v>
      </c>
      <c r="O1871" s="1" t="n">
        <v>76.12</v>
      </c>
      <c r="P1871" s="1" t="s">
        <v>3744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3918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3898</v>
      </c>
      <c r="N1872" s="1" t="n">
        <v>16.894</v>
      </c>
      <c r="O1872" s="1" t="n">
        <v>516.75</v>
      </c>
      <c r="P1872" s="1" t="s">
        <v>3744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3918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3899</v>
      </c>
      <c r="N1873" s="1" t="n">
        <v>31.661</v>
      </c>
      <c r="O1873" s="1" t="n">
        <v>1044.91</v>
      </c>
      <c r="P1873" s="1" t="s">
        <v>3744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3918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3900</v>
      </c>
      <c r="N1874" s="1" t="n">
        <v>6.735</v>
      </c>
      <c r="O1874" s="1" t="n">
        <v>254.81</v>
      </c>
      <c r="P1874" s="1" t="s">
        <v>3744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3918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3901</v>
      </c>
      <c r="N1875" s="1" t="n">
        <v>24.849</v>
      </c>
      <c r="O1875" s="1" t="n">
        <v>940.14</v>
      </c>
      <c r="P1875" s="1" t="s">
        <v>3744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3918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3902</v>
      </c>
      <c r="N1876" s="1" t="n">
        <v>12.97</v>
      </c>
      <c r="O1876" s="1" t="n">
        <v>532.48</v>
      </c>
      <c r="P1876" s="1" t="s">
        <v>3744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3918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3903</v>
      </c>
      <c r="N1877" s="1" t="n">
        <v>25.151</v>
      </c>
      <c r="O1877" s="1" t="n">
        <v>1113.56</v>
      </c>
      <c r="P1877" s="1" t="s">
        <v>3744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3918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3904</v>
      </c>
      <c r="N1878" s="1" t="n">
        <v>10.454</v>
      </c>
      <c r="O1878" s="1" t="n">
        <v>471.27</v>
      </c>
      <c r="P1878" s="1" t="s">
        <v>3744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3918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3905</v>
      </c>
      <c r="N1879" s="1" t="n">
        <v>3.686</v>
      </c>
      <c r="O1879" s="1" t="n">
        <v>151.33</v>
      </c>
      <c r="P1879" s="1" t="s">
        <v>3744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3918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3906</v>
      </c>
      <c r="N1880" s="1" t="n">
        <v>4.803</v>
      </c>
      <c r="O1880" s="1" t="n">
        <v>212.65</v>
      </c>
      <c r="P1880" s="1" t="s">
        <v>3744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3918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3907</v>
      </c>
      <c r="N1881" s="1" t="n">
        <v>3.905</v>
      </c>
      <c r="O1881" s="1" t="n">
        <v>204.34</v>
      </c>
      <c r="P1881" s="1" t="s">
        <v>3744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3918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3917</v>
      </c>
      <c r="N1882" s="1" t="n">
        <v>0.489</v>
      </c>
      <c r="O1882" s="1" t="n">
        <v>16.14</v>
      </c>
      <c r="P1882" s="1" t="s">
        <v>3744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3918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3908</v>
      </c>
      <c r="N1883" s="1" t="n">
        <v>3.004</v>
      </c>
      <c r="O1883" s="1" t="n">
        <v>108.82</v>
      </c>
      <c r="P1883" s="1" t="s">
        <v>3744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3918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3909</v>
      </c>
      <c r="N1884" s="1" t="n">
        <v>6.876</v>
      </c>
      <c r="O1884" s="1" t="n">
        <v>11.02</v>
      </c>
      <c r="P1884" s="1" t="s">
        <v>3744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3918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3910</v>
      </c>
      <c r="N1885" s="1" t="n">
        <v>22.63</v>
      </c>
      <c r="O1885" s="1" t="n">
        <v>54.48</v>
      </c>
      <c r="P1885" s="1" t="s">
        <v>3744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3918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3911</v>
      </c>
      <c r="N1886" s="1" t="n">
        <v>1.032</v>
      </c>
      <c r="O1886" s="1" t="n">
        <v>0</v>
      </c>
      <c r="P1886" s="1" t="s">
        <v>3744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3978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4662</v>
      </c>
      <c r="N1887" s="1" t="n">
        <v>4</v>
      </c>
      <c r="O1887" s="1" t="n">
        <v>13.68</v>
      </c>
      <c r="P1887" s="1" t="s">
        <v>3980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3978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3948</v>
      </c>
      <c r="N1888" s="1" t="n">
        <v>3</v>
      </c>
      <c r="O1888" s="1" t="n">
        <v>36.87</v>
      </c>
      <c r="P1888" s="1" t="s">
        <v>3980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3978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3950</v>
      </c>
      <c r="N1889" s="1" t="n">
        <v>2</v>
      </c>
      <c r="O1889" s="1" t="n">
        <v>17.7</v>
      </c>
      <c r="P1889" s="1" t="s">
        <v>3980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3978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4663</v>
      </c>
      <c r="N1890" s="1" t="n">
        <v>1</v>
      </c>
      <c r="O1890" s="1" t="n">
        <v>14.5</v>
      </c>
      <c r="P1890" s="1" t="s">
        <v>3980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3778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4664</v>
      </c>
      <c r="N1891" s="1" t="n">
        <v>40</v>
      </c>
      <c r="O1891" s="1" t="n">
        <v>39</v>
      </c>
      <c r="P1891" s="1" t="s">
        <v>3744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3778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4665</v>
      </c>
      <c r="N1892" s="1" t="n">
        <v>192</v>
      </c>
      <c r="O1892" s="1" t="n">
        <v>212.96</v>
      </c>
      <c r="P1892" s="1" t="s">
        <v>3744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3778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4666</v>
      </c>
      <c r="N1893" s="1" t="n">
        <v>48</v>
      </c>
      <c r="O1893" s="1" t="n">
        <v>53.24</v>
      </c>
      <c r="P1893" s="1" t="s">
        <v>3744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3778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4667</v>
      </c>
      <c r="N1894" s="1" t="n">
        <v>48</v>
      </c>
      <c r="O1894" s="1" t="n">
        <v>53.24</v>
      </c>
      <c r="P1894" s="1" t="s">
        <v>3744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3778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4668</v>
      </c>
      <c r="N1895" s="1" t="n">
        <v>48</v>
      </c>
      <c r="O1895" s="1" t="n">
        <v>53.24</v>
      </c>
      <c r="P1895" s="1" t="s">
        <v>3744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3778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4669</v>
      </c>
      <c r="N1896" s="1" t="n">
        <v>20</v>
      </c>
      <c r="O1896" s="1" t="n">
        <v>52.45</v>
      </c>
      <c r="P1896" s="1" t="s">
        <v>3744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3778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3838</v>
      </c>
      <c r="N1897" s="1" t="n">
        <v>30</v>
      </c>
      <c r="O1897" s="1" t="n">
        <v>72.38</v>
      </c>
      <c r="P1897" s="1" t="s">
        <v>3744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3778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4670</v>
      </c>
      <c r="N1898" s="1" t="n">
        <v>30</v>
      </c>
      <c r="O1898" s="1" t="n">
        <v>72.38</v>
      </c>
      <c r="P1898" s="1" t="s">
        <v>3744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3778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4671</v>
      </c>
      <c r="N1899" s="1" t="n">
        <v>20</v>
      </c>
      <c r="O1899" s="1" t="n">
        <v>52.45</v>
      </c>
      <c r="P1899" s="1" t="s">
        <v>3744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3778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4672</v>
      </c>
      <c r="N1900" s="1" t="n">
        <v>20</v>
      </c>
      <c r="O1900" s="1" t="n">
        <v>102.8</v>
      </c>
      <c r="P1900" s="1" t="s">
        <v>3744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3742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3743</v>
      </c>
      <c r="N1901" s="1" t="n">
        <v>10</v>
      </c>
      <c r="O1901" s="1" t="n">
        <v>25</v>
      </c>
      <c r="P1901" s="1" t="s">
        <v>3744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3742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3745</v>
      </c>
      <c r="N1902" s="1" t="n">
        <v>8</v>
      </c>
      <c r="O1902" s="1" t="n">
        <v>56</v>
      </c>
      <c r="P1902" s="1" t="s">
        <v>3744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3742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3746</v>
      </c>
      <c r="N1903" s="1" t="n">
        <v>50</v>
      </c>
      <c r="O1903" s="1" t="n">
        <v>100</v>
      </c>
      <c r="P1903" s="1" t="s">
        <v>3744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3749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3743</v>
      </c>
      <c r="N1904" s="1" t="n">
        <v>10</v>
      </c>
      <c r="O1904" s="1" t="n">
        <v>25</v>
      </c>
      <c r="P1904" s="1" t="s">
        <v>3744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3749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3745</v>
      </c>
      <c r="N1905" s="1" t="n">
        <v>8</v>
      </c>
      <c r="O1905" s="1" t="n">
        <v>56</v>
      </c>
      <c r="P1905" s="1" t="s">
        <v>3744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3749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3746</v>
      </c>
      <c r="N1906" s="1" t="n">
        <v>50</v>
      </c>
      <c r="O1906" s="1" t="n">
        <v>100</v>
      </c>
      <c r="P1906" s="1" t="s">
        <v>3744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3750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4673</v>
      </c>
      <c r="N1907" s="1" t="n">
        <v>20</v>
      </c>
      <c r="O1907" s="1" t="n">
        <v>123.28</v>
      </c>
      <c r="P1907" s="1" t="s">
        <v>3744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3750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4674</v>
      </c>
      <c r="N1908" s="1" t="n">
        <v>40</v>
      </c>
      <c r="O1908" s="1" t="n">
        <v>51.43</v>
      </c>
      <c r="P1908" s="1" t="s">
        <v>3744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3750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4675</v>
      </c>
      <c r="N1909" s="1" t="n">
        <v>20</v>
      </c>
      <c r="O1909" s="1" t="n">
        <v>44.44</v>
      </c>
      <c r="P1909" s="1" t="s">
        <v>3744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3750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4676</v>
      </c>
      <c r="N1910" s="1" t="n">
        <v>30</v>
      </c>
      <c r="O1910" s="1" t="n">
        <v>63</v>
      </c>
      <c r="P1910" s="1" t="s">
        <v>3744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3750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4677</v>
      </c>
      <c r="N1911" s="1" t="n">
        <v>20</v>
      </c>
      <c r="O1911" s="1" t="n">
        <v>40.15</v>
      </c>
      <c r="P1911" s="1" t="s">
        <v>3744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3750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4678</v>
      </c>
      <c r="N1912" s="1" t="n">
        <v>20</v>
      </c>
      <c r="O1912" s="1" t="n">
        <v>48.75</v>
      </c>
      <c r="P1912" s="1" t="s">
        <v>3744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3750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4679</v>
      </c>
      <c r="N1913" s="1" t="n">
        <v>20</v>
      </c>
      <c r="O1913" s="1" t="n">
        <v>42.52</v>
      </c>
      <c r="P1913" s="1" t="s">
        <v>3744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3750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4680</v>
      </c>
      <c r="N1914" s="1" t="n">
        <v>10</v>
      </c>
      <c r="O1914" s="1" t="n">
        <v>41.42</v>
      </c>
      <c r="P1914" s="1" t="s">
        <v>3744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3750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4681</v>
      </c>
      <c r="N1915" s="1" t="n">
        <v>20</v>
      </c>
      <c r="O1915" s="1" t="n">
        <v>42.52</v>
      </c>
      <c r="P1915" s="1" t="s">
        <v>3744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3750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4682</v>
      </c>
      <c r="N1916" s="1" t="n">
        <v>20</v>
      </c>
      <c r="O1916" s="1" t="n">
        <v>43.26</v>
      </c>
      <c r="P1916" s="1" t="s">
        <v>3744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3750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4683</v>
      </c>
      <c r="N1917" s="1" t="n">
        <v>20</v>
      </c>
      <c r="O1917" s="1" t="n">
        <v>41.22</v>
      </c>
      <c r="P1917" s="1" t="s">
        <v>3744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3750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4684</v>
      </c>
      <c r="N1918" s="1" t="n">
        <v>15</v>
      </c>
      <c r="O1918" s="1" t="n">
        <v>65.93</v>
      </c>
      <c r="P1918" s="1" t="s">
        <v>3744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3750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4685</v>
      </c>
      <c r="N1919" s="1" t="n">
        <v>20</v>
      </c>
      <c r="O1919" s="1" t="n">
        <v>49</v>
      </c>
      <c r="P1919" s="1" t="s">
        <v>3744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3750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4686</v>
      </c>
      <c r="N1920" s="1" t="n">
        <v>20</v>
      </c>
      <c r="O1920" s="1" t="n">
        <v>78.83</v>
      </c>
      <c r="P1920" s="1" t="s">
        <v>3744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3750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4687</v>
      </c>
      <c r="N1921" s="1" t="n">
        <v>20</v>
      </c>
      <c r="O1921" s="1" t="n">
        <v>51.98</v>
      </c>
      <c r="P1921" s="1" t="s">
        <v>3744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3750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4688</v>
      </c>
      <c r="N1922" s="1" t="n">
        <v>20</v>
      </c>
      <c r="O1922" s="1" t="n">
        <v>38</v>
      </c>
      <c r="P1922" s="1" t="s">
        <v>3744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3750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4689</v>
      </c>
      <c r="N1923" s="1" t="n">
        <v>20</v>
      </c>
      <c r="O1923" s="1" t="n">
        <v>41.22</v>
      </c>
      <c r="P1923" s="1" t="s">
        <v>3744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3750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4690</v>
      </c>
      <c r="N1924" s="1" t="n">
        <v>20</v>
      </c>
      <c r="O1924" s="1" t="n">
        <v>45.52</v>
      </c>
      <c r="P1924" s="1" t="s">
        <v>3744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3750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4691</v>
      </c>
      <c r="N1925" s="1" t="n">
        <v>20</v>
      </c>
      <c r="O1925" s="1" t="n">
        <v>42.52</v>
      </c>
      <c r="P1925" s="1" t="s">
        <v>3744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3750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4692</v>
      </c>
      <c r="N1926" s="1" t="n">
        <v>20</v>
      </c>
      <c r="O1926" s="1" t="n">
        <v>54.12</v>
      </c>
      <c r="P1926" s="1" t="s">
        <v>3744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3750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4693</v>
      </c>
      <c r="N1927" s="1" t="n">
        <v>10</v>
      </c>
      <c r="O1927" s="1" t="n">
        <v>34.78</v>
      </c>
      <c r="P1927" s="1" t="s">
        <v>3744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3750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4694</v>
      </c>
      <c r="N1928" s="1" t="n">
        <v>20</v>
      </c>
      <c r="O1928" s="1" t="n">
        <v>41.22</v>
      </c>
      <c r="P1928" s="1" t="s">
        <v>3744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3750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4695</v>
      </c>
      <c r="N1929" s="1" t="n">
        <v>20</v>
      </c>
      <c r="O1929" s="1" t="n">
        <v>54.13</v>
      </c>
      <c r="P1929" s="1" t="s">
        <v>3744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3750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4696</v>
      </c>
      <c r="N1930" s="1" t="n">
        <v>10</v>
      </c>
      <c r="O1930" s="1" t="n">
        <v>49.82</v>
      </c>
      <c r="P1930" s="1" t="s">
        <v>3744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3750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4697</v>
      </c>
      <c r="N1931" s="1" t="n">
        <v>10</v>
      </c>
      <c r="O1931" s="1" t="n">
        <v>49.82</v>
      </c>
      <c r="P1931" s="1" t="s">
        <v>3744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3750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4698</v>
      </c>
      <c r="N1932" s="1" t="n">
        <v>10</v>
      </c>
      <c r="O1932" s="1" t="n">
        <v>47.14</v>
      </c>
      <c r="P1932" s="1" t="s">
        <v>3744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3750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3806</v>
      </c>
      <c r="N1933" s="1" t="n">
        <v>40</v>
      </c>
      <c r="O1933" s="1" t="n">
        <v>86.41</v>
      </c>
      <c r="P1933" s="1" t="s">
        <v>3744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3750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3807</v>
      </c>
      <c r="N1934" s="1" t="n">
        <v>60</v>
      </c>
      <c r="O1934" s="1" t="n">
        <v>182.08</v>
      </c>
      <c r="P1934" s="1" t="s">
        <v>3744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3750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4699</v>
      </c>
      <c r="N1935" s="1" t="n">
        <v>40</v>
      </c>
      <c r="O1935" s="1" t="n">
        <v>69.54</v>
      </c>
      <c r="P1935" s="1" t="s">
        <v>3744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3750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3808</v>
      </c>
      <c r="N1936" s="1" t="n">
        <v>70</v>
      </c>
      <c r="O1936" s="1" t="n">
        <v>79.21</v>
      </c>
      <c r="P1936" s="1" t="s">
        <v>3744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3750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3809</v>
      </c>
      <c r="N1937" s="1" t="n">
        <v>100</v>
      </c>
      <c r="O1937" s="1" t="n">
        <v>128.59</v>
      </c>
      <c r="P1937" s="1" t="s">
        <v>3744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3750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4700</v>
      </c>
      <c r="N1938" s="1" t="n">
        <v>40</v>
      </c>
      <c r="O1938" s="1" t="n">
        <v>71.6</v>
      </c>
      <c r="P1938" s="1" t="s">
        <v>3744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3750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3811</v>
      </c>
      <c r="N1939" s="1" t="n">
        <v>30</v>
      </c>
      <c r="O1939" s="1" t="n">
        <v>41.66</v>
      </c>
      <c r="P1939" s="1" t="s">
        <v>3744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3750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3812</v>
      </c>
      <c r="N1940" s="1" t="n">
        <v>60</v>
      </c>
      <c r="O1940" s="1" t="n">
        <v>108.01</v>
      </c>
      <c r="P1940" s="1" t="s">
        <v>3744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3750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3813</v>
      </c>
      <c r="N1941" s="1" t="n">
        <v>4</v>
      </c>
      <c r="O1941" s="1" t="n">
        <v>38.27</v>
      </c>
      <c r="P1941" s="1" t="s">
        <v>3744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3750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3814</v>
      </c>
      <c r="N1942" s="1" t="n">
        <v>3</v>
      </c>
      <c r="O1942" s="1" t="n">
        <v>42.9</v>
      </c>
      <c r="P1942" s="1" t="s">
        <v>3744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3750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3818</v>
      </c>
      <c r="N1943" s="1" t="n">
        <v>10</v>
      </c>
      <c r="O1943" s="1" t="n">
        <v>95.67</v>
      </c>
      <c r="P1943" s="1" t="s">
        <v>3744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3750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4701</v>
      </c>
      <c r="N1944" s="1" t="n">
        <v>2</v>
      </c>
      <c r="O1944" s="1" t="n">
        <v>30</v>
      </c>
      <c r="P1944" s="1" t="s">
        <v>3744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3750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4046</v>
      </c>
      <c r="N1945" s="1" t="n">
        <v>120</v>
      </c>
      <c r="O1945" s="1" t="n">
        <v>1104</v>
      </c>
      <c r="P1945" s="1" t="s">
        <v>3744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3750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3842</v>
      </c>
      <c r="N1946" s="1" t="n">
        <v>4</v>
      </c>
      <c r="O1946" s="1" t="n">
        <v>79.72</v>
      </c>
      <c r="P1946" s="1" t="s">
        <v>3744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3750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4162</v>
      </c>
      <c r="N1947" s="1" t="n">
        <v>4</v>
      </c>
      <c r="O1947" s="1" t="n">
        <v>79.72</v>
      </c>
      <c r="P1947" s="1" t="s">
        <v>3744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3750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4163</v>
      </c>
      <c r="N1948" s="1" t="n">
        <v>4</v>
      </c>
      <c r="O1948" s="1" t="n">
        <v>50.35</v>
      </c>
      <c r="P1948" s="1" t="s">
        <v>3744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3750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4164</v>
      </c>
      <c r="N1949" s="1" t="n">
        <v>4</v>
      </c>
      <c r="O1949" s="1" t="n">
        <v>79.72</v>
      </c>
      <c r="P1949" s="1" t="s">
        <v>3744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3750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4165</v>
      </c>
      <c r="N1950" s="1" t="n">
        <v>4</v>
      </c>
      <c r="O1950" s="1" t="n">
        <v>50.35</v>
      </c>
      <c r="P1950" s="1" t="s">
        <v>3744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3750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4166</v>
      </c>
      <c r="N1951" s="1" t="n">
        <v>4</v>
      </c>
      <c r="O1951" s="1" t="n">
        <v>50.35</v>
      </c>
      <c r="P1951" s="1" t="s">
        <v>3744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3750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3844</v>
      </c>
      <c r="N1952" s="1" t="n">
        <v>4</v>
      </c>
      <c r="O1952" s="1" t="n">
        <v>79.72</v>
      </c>
      <c r="P1952" s="1" t="s">
        <v>3744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3750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4702</v>
      </c>
      <c r="N1953" s="1" t="n">
        <v>4</v>
      </c>
      <c r="O1953" s="1" t="n">
        <v>50.35</v>
      </c>
      <c r="P1953" s="1" t="s">
        <v>3744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3750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4703</v>
      </c>
      <c r="N1954" s="1" t="n">
        <v>4</v>
      </c>
      <c r="O1954" s="1" t="n">
        <v>79.72</v>
      </c>
      <c r="P1954" s="1" t="s">
        <v>3744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3750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4704</v>
      </c>
      <c r="N1955" s="1" t="n">
        <v>4</v>
      </c>
      <c r="O1955" s="1" t="n">
        <v>50.35</v>
      </c>
      <c r="P1955" s="1" t="s">
        <v>3744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3750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4705</v>
      </c>
      <c r="N1956" s="1" t="n">
        <v>4</v>
      </c>
      <c r="O1956" s="1" t="n">
        <v>50.35</v>
      </c>
      <c r="P1956" s="1" t="s">
        <v>3744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3750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4706</v>
      </c>
      <c r="N1957" s="1" t="n">
        <v>4</v>
      </c>
      <c r="O1957" s="1" t="n">
        <v>79.72</v>
      </c>
      <c r="P1957" s="1" t="s">
        <v>3744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3750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3850</v>
      </c>
      <c r="N1958" s="1" t="n">
        <v>4</v>
      </c>
      <c r="O1958" s="1" t="n">
        <v>79.72</v>
      </c>
      <c r="P1958" s="1" t="s">
        <v>3744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3750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4707</v>
      </c>
      <c r="N1959" s="1" t="n">
        <v>32</v>
      </c>
      <c r="O1959" s="1" t="n">
        <v>251.55</v>
      </c>
      <c r="P1959" s="1" t="s">
        <v>3744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3750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4708</v>
      </c>
      <c r="N1960" s="1" t="n">
        <v>16</v>
      </c>
      <c r="O1960" s="1" t="n">
        <v>125.48</v>
      </c>
      <c r="P1960" s="1" t="s">
        <v>3744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3750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4709</v>
      </c>
      <c r="N1961" s="1" t="n">
        <v>24</v>
      </c>
      <c r="O1961" s="1" t="n">
        <v>162.43</v>
      </c>
      <c r="P1961" s="1" t="s">
        <v>3744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3750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4710</v>
      </c>
      <c r="N1962" s="1" t="n">
        <v>60</v>
      </c>
      <c r="O1962" s="1" t="n">
        <v>522</v>
      </c>
      <c r="P1962" s="1" t="s">
        <v>3744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3750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3854</v>
      </c>
      <c r="N1963" s="1" t="n">
        <v>20</v>
      </c>
      <c r="O1963" s="1" t="n">
        <v>136</v>
      </c>
      <c r="P1963" s="1" t="s">
        <v>3744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3750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4711</v>
      </c>
      <c r="N1964" s="1" t="n">
        <v>20</v>
      </c>
      <c r="O1964" s="1" t="n">
        <v>126</v>
      </c>
      <c r="P1964" s="1" t="s">
        <v>3744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3750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3855</v>
      </c>
      <c r="N1965" s="1" t="n">
        <v>20</v>
      </c>
      <c r="O1965" s="1" t="n">
        <v>68</v>
      </c>
      <c r="P1965" s="1" t="s">
        <v>3744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3750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4712</v>
      </c>
      <c r="N1966" s="1" t="n">
        <v>60</v>
      </c>
      <c r="O1966" s="1" t="n">
        <v>255</v>
      </c>
      <c r="P1966" s="1" t="s">
        <v>3744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3750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4713</v>
      </c>
      <c r="N1967" s="1" t="n">
        <v>25</v>
      </c>
      <c r="O1967" s="1" t="n">
        <v>354.75</v>
      </c>
      <c r="P1967" s="1" t="s">
        <v>3744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3750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4714</v>
      </c>
      <c r="N1968" s="1" t="n">
        <v>24</v>
      </c>
      <c r="O1968" s="1" t="n">
        <v>115.02</v>
      </c>
      <c r="P1968" s="1" t="s">
        <v>3744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3750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4715</v>
      </c>
      <c r="N1969" s="1" t="n">
        <v>10</v>
      </c>
      <c r="O1969" s="1" t="n">
        <v>79.9</v>
      </c>
      <c r="P1969" s="1" t="s">
        <v>3744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3750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4716</v>
      </c>
      <c r="N1970" s="1" t="n">
        <v>10</v>
      </c>
      <c r="O1970" s="1" t="n">
        <v>79.9</v>
      </c>
      <c r="P1970" s="1" t="s">
        <v>3744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3750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4717</v>
      </c>
      <c r="N1971" s="1" t="n">
        <v>28</v>
      </c>
      <c r="O1971" s="1" t="n">
        <v>151.28</v>
      </c>
      <c r="P1971" s="1" t="s">
        <v>3744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3750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4718</v>
      </c>
      <c r="N1972" s="1" t="n">
        <v>24</v>
      </c>
      <c r="O1972" s="1" t="n">
        <v>119.76</v>
      </c>
      <c r="P1972" s="1" t="s">
        <v>3744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3750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4719</v>
      </c>
      <c r="N1973" s="1" t="n">
        <v>24</v>
      </c>
      <c r="O1973" s="1" t="n">
        <v>119.76</v>
      </c>
      <c r="P1973" s="1" t="s">
        <v>3744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3750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4720</v>
      </c>
      <c r="N1974" s="1" t="n">
        <v>24</v>
      </c>
      <c r="O1974" s="1" t="n">
        <v>209.59</v>
      </c>
      <c r="P1974" s="1" t="s">
        <v>3744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3750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4656</v>
      </c>
      <c r="N1975" s="1" t="n">
        <v>120</v>
      </c>
      <c r="O1975" s="1" t="n">
        <v>238.33</v>
      </c>
      <c r="P1975" s="1" t="s">
        <v>3744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3750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4657</v>
      </c>
      <c r="N1976" s="1" t="n">
        <v>60</v>
      </c>
      <c r="O1976" s="1" t="n">
        <v>119.17</v>
      </c>
      <c r="P1976" s="1" t="s">
        <v>3744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3750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4721</v>
      </c>
      <c r="N1977" s="1" t="n">
        <v>6</v>
      </c>
      <c r="O1977" s="1" t="n">
        <v>46.94</v>
      </c>
      <c r="P1977" s="1" t="s">
        <v>3744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3750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4722</v>
      </c>
      <c r="N1978" s="1" t="n">
        <v>6</v>
      </c>
      <c r="O1978" s="1" t="n">
        <v>46.94</v>
      </c>
      <c r="P1978" s="1" t="s">
        <v>3744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3750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4723</v>
      </c>
      <c r="N1979" s="1" t="n">
        <v>12</v>
      </c>
      <c r="O1979" s="1" t="n">
        <v>25.53</v>
      </c>
      <c r="P1979" s="1" t="s">
        <v>3744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3750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4659</v>
      </c>
      <c r="N1980" s="1" t="n">
        <v>120</v>
      </c>
      <c r="O1980" s="1" t="n">
        <v>413.75</v>
      </c>
      <c r="P1980" s="1" t="s">
        <v>3744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3750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4724</v>
      </c>
      <c r="N1981" s="1" t="n">
        <v>12</v>
      </c>
      <c r="O1981" s="1" t="n">
        <v>25.53</v>
      </c>
      <c r="P1981" s="1" t="s">
        <v>3744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3750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3893</v>
      </c>
      <c r="N1982" s="1" t="n">
        <v>125</v>
      </c>
      <c r="O1982" s="1" t="n">
        <v>2561.25</v>
      </c>
      <c r="P1982" s="1" t="s">
        <v>3744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3750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3894</v>
      </c>
      <c r="N1983" s="1" t="n">
        <v>10</v>
      </c>
      <c r="O1983" s="1" t="n">
        <v>229.8</v>
      </c>
      <c r="P1983" s="1" t="s">
        <v>3744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3750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3895</v>
      </c>
      <c r="N1984" s="1" t="n">
        <v>55</v>
      </c>
      <c r="O1984" s="1" t="n">
        <v>412.5</v>
      </c>
      <c r="P1984" s="1" t="s">
        <v>3744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3750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3896</v>
      </c>
      <c r="N1985" s="1" t="n">
        <v>130</v>
      </c>
      <c r="O1985" s="1" t="n">
        <v>910</v>
      </c>
      <c r="P1985" s="1" t="s">
        <v>3744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3750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4725</v>
      </c>
      <c r="N1986" s="1" t="n">
        <v>18</v>
      </c>
      <c r="O1986" s="1" t="n">
        <v>103.26</v>
      </c>
      <c r="P1986" s="1" t="s">
        <v>3744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3750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3763</v>
      </c>
      <c r="N1987" s="1" t="n">
        <v>18</v>
      </c>
      <c r="O1987" s="1" t="n">
        <v>92.91</v>
      </c>
      <c r="P1987" s="1" t="s">
        <v>3744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3750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3764</v>
      </c>
      <c r="N1988" s="1" t="n">
        <v>18</v>
      </c>
      <c r="O1988" s="1" t="n">
        <v>92.91</v>
      </c>
      <c r="P1988" s="1" t="s">
        <v>3744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3750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3766</v>
      </c>
      <c r="N1989" s="1" t="n">
        <v>24</v>
      </c>
      <c r="O1989" s="1" t="n">
        <v>178.33</v>
      </c>
      <c r="P1989" s="1" t="s">
        <v>3744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3750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4338</v>
      </c>
      <c r="N1990" s="1" t="n">
        <v>30</v>
      </c>
      <c r="O1990" s="1" t="n">
        <v>222.91</v>
      </c>
      <c r="P1990" s="1" t="s">
        <v>3744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3750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4726</v>
      </c>
      <c r="N1991" s="1" t="n">
        <v>45</v>
      </c>
      <c r="O1991" s="1" t="n">
        <v>202.34</v>
      </c>
      <c r="P1991" s="1" t="s">
        <v>3744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3750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3767</v>
      </c>
      <c r="N1992" s="1" t="n">
        <v>60</v>
      </c>
      <c r="O1992" s="1" t="n">
        <v>351.45</v>
      </c>
      <c r="P1992" s="1" t="s">
        <v>3744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3750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3769</v>
      </c>
      <c r="N1993" s="1" t="n">
        <v>72</v>
      </c>
      <c r="O1993" s="1" t="n">
        <v>474.73</v>
      </c>
      <c r="P1993" s="1" t="s">
        <v>3744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3750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4343</v>
      </c>
      <c r="N1994" s="1" t="n">
        <v>24</v>
      </c>
      <c r="O1994" s="1" t="n">
        <v>113.72</v>
      </c>
      <c r="P1994" s="1" t="s">
        <v>3744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3750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4727</v>
      </c>
      <c r="N1995" s="1" t="n">
        <v>18</v>
      </c>
      <c r="O1995" s="1" t="n">
        <v>88.74</v>
      </c>
      <c r="P1995" s="1" t="s">
        <v>3744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3750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4728</v>
      </c>
      <c r="N1996" s="1" t="n">
        <v>18</v>
      </c>
      <c r="O1996" s="1" t="n">
        <v>103.26</v>
      </c>
      <c r="P1996" s="1" t="s">
        <v>3744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3750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4729</v>
      </c>
      <c r="N1997" s="1" t="n">
        <v>12</v>
      </c>
      <c r="O1997" s="1" t="n">
        <v>29.88</v>
      </c>
      <c r="P1997" s="1" t="s">
        <v>3744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3750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4730</v>
      </c>
      <c r="N1998" s="1" t="n">
        <v>18</v>
      </c>
      <c r="O1998" s="1" t="n">
        <v>133.74</v>
      </c>
      <c r="P1998" s="1" t="s">
        <v>3744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3750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3773</v>
      </c>
      <c r="N1999" s="1" t="n">
        <v>36</v>
      </c>
      <c r="O1999" s="1" t="n">
        <v>344.43</v>
      </c>
      <c r="P1999" s="1" t="s">
        <v>3744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3750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3774</v>
      </c>
      <c r="N2000" s="1" t="n">
        <v>120</v>
      </c>
      <c r="O2000" s="1" t="n">
        <v>1047.69</v>
      </c>
      <c r="P2000" s="1" t="s">
        <v>3744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3750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4346</v>
      </c>
      <c r="N2001" s="1" t="n">
        <v>60</v>
      </c>
      <c r="O2001" s="1" t="n">
        <v>203.25</v>
      </c>
      <c r="P2001" s="1" t="s">
        <v>3744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3750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3775</v>
      </c>
      <c r="N2002" s="1" t="n">
        <v>12</v>
      </c>
      <c r="O2002" s="1" t="n">
        <v>44.88</v>
      </c>
      <c r="P2002" s="1" t="s">
        <v>3744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3750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3776</v>
      </c>
      <c r="N2003" s="1" t="n">
        <v>24</v>
      </c>
      <c r="O2003" s="1" t="n">
        <v>89.77</v>
      </c>
      <c r="P2003" s="1" t="s">
        <v>3744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3750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3777</v>
      </c>
      <c r="N2004" s="1" t="n">
        <v>12</v>
      </c>
      <c r="O2004" s="1" t="n">
        <v>44.88</v>
      </c>
      <c r="P2004" s="1" t="s">
        <v>3744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3750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4731</v>
      </c>
      <c r="N2005" s="1" t="n">
        <v>18</v>
      </c>
      <c r="O2005" s="1" t="n">
        <v>88.74</v>
      </c>
      <c r="P2005" s="1" t="s">
        <v>3744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3750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4732</v>
      </c>
      <c r="N2006" s="1" t="n">
        <v>12</v>
      </c>
      <c r="O2006" s="1" t="n">
        <v>20.69</v>
      </c>
      <c r="P2006" s="1" t="s">
        <v>3744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3750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4733</v>
      </c>
      <c r="N2007" s="1" t="n">
        <v>240</v>
      </c>
      <c r="O2007" s="1" t="n">
        <v>1428</v>
      </c>
      <c r="P2007" s="1" t="s">
        <v>3744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3978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3825</v>
      </c>
      <c r="N2008" s="1" t="n">
        <v>6</v>
      </c>
      <c r="O2008" s="1" t="n">
        <v>72.45</v>
      </c>
      <c r="P2008" s="1" t="s">
        <v>3980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3778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3985</v>
      </c>
      <c r="N2009" s="1" t="n">
        <v>9</v>
      </c>
      <c r="O2009" s="1" t="n">
        <v>55</v>
      </c>
      <c r="P2009" s="1" t="s">
        <v>3744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3778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3986</v>
      </c>
      <c r="N2010" s="1" t="n">
        <v>9</v>
      </c>
      <c r="O2010" s="1" t="n">
        <v>80</v>
      </c>
      <c r="P2010" s="1" t="s">
        <v>3744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3778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3989</v>
      </c>
      <c r="N2011" s="1" t="n">
        <v>9</v>
      </c>
      <c r="O2011" s="1" t="n">
        <v>71</v>
      </c>
      <c r="P2011" s="1" t="s">
        <v>3744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3778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3990</v>
      </c>
      <c r="N2012" s="1" t="n">
        <v>40</v>
      </c>
      <c r="O2012" s="1" t="n">
        <v>132</v>
      </c>
      <c r="P2012" s="1" t="s">
        <v>3744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3778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3991</v>
      </c>
      <c r="N2013" s="1" t="n">
        <v>20</v>
      </c>
      <c r="O2013" s="1" t="n">
        <v>66</v>
      </c>
      <c r="P2013" s="1" t="s">
        <v>3744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3778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4734</v>
      </c>
      <c r="N2014" s="1" t="n">
        <v>20</v>
      </c>
      <c r="O2014" s="1" t="n">
        <v>81</v>
      </c>
      <c r="P2014" s="1" t="s">
        <v>3744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3778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3992</v>
      </c>
      <c r="N2015" s="1" t="n">
        <v>20</v>
      </c>
      <c r="O2015" s="1" t="n">
        <v>81</v>
      </c>
      <c r="P2015" s="1" t="s">
        <v>3744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3778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4199</v>
      </c>
      <c r="N2016" s="1" t="n">
        <v>5</v>
      </c>
      <c r="O2016" s="1" t="n">
        <v>27.45</v>
      </c>
      <c r="P2016" s="1" t="s">
        <v>3744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3778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4200</v>
      </c>
      <c r="N2017" s="1" t="n">
        <v>5</v>
      </c>
      <c r="O2017" s="1" t="n">
        <v>27.45</v>
      </c>
      <c r="P2017" s="1" t="s">
        <v>3744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3778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4201</v>
      </c>
      <c r="N2018" s="1" t="n">
        <v>6</v>
      </c>
      <c r="O2018" s="1" t="n">
        <v>65.28</v>
      </c>
      <c r="P2018" s="1" t="s">
        <v>3744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3778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3942</v>
      </c>
      <c r="N2019" s="1" t="n">
        <v>5</v>
      </c>
      <c r="O2019" s="1" t="n">
        <v>27.45</v>
      </c>
      <c r="P2019" s="1" t="s">
        <v>3744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3778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4203</v>
      </c>
      <c r="N2020" s="1" t="n">
        <v>3</v>
      </c>
      <c r="O2020" s="1" t="n">
        <v>32.64</v>
      </c>
      <c r="P2020" s="1" t="s">
        <v>3744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3778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3927</v>
      </c>
      <c r="N2021" s="1" t="n">
        <v>6</v>
      </c>
      <c r="O2021" s="1" t="n">
        <v>51.6</v>
      </c>
      <c r="P2021" s="1" t="s">
        <v>3744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3778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3928</v>
      </c>
      <c r="N2022" s="1" t="n">
        <v>14</v>
      </c>
      <c r="O2022" s="1" t="n">
        <v>149.38</v>
      </c>
      <c r="P2022" s="1" t="s">
        <v>3744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3778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3929</v>
      </c>
      <c r="N2023" s="1" t="n">
        <v>12</v>
      </c>
      <c r="O2023" s="1" t="n">
        <v>82.32</v>
      </c>
      <c r="P2023" s="1" t="s">
        <v>3744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3778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3930</v>
      </c>
      <c r="N2024" s="1" t="n">
        <v>8</v>
      </c>
      <c r="O2024" s="1" t="n">
        <v>109.6</v>
      </c>
      <c r="P2024" s="1" t="s">
        <v>3744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3778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3931</v>
      </c>
      <c r="N2025" s="1" t="n">
        <v>8</v>
      </c>
      <c r="O2025" s="1" t="n">
        <v>100.48</v>
      </c>
      <c r="P2025" s="1" t="s">
        <v>3744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3778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3932</v>
      </c>
      <c r="N2026" s="1" t="n">
        <v>8</v>
      </c>
      <c r="O2026" s="1" t="n">
        <v>100.48</v>
      </c>
      <c r="P2026" s="1" t="s">
        <v>3744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3778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3933</v>
      </c>
      <c r="N2027" s="1" t="n">
        <v>14</v>
      </c>
      <c r="O2027" s="1" t="n">
        <v>162.96</v>
      </c>
      <c r="P2027" s="1" t="s">
        <v>3744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3742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3743</v>
      </c>
      <c r="N2028" s="1" t="n">
        <v>6</v>
      </c>
      <c r="O2028" s="1" t="n">
        <v>15</v>
      </c>
      <c r="P2028" s="1" t="s">
        <v>3744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3742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3745</v>
      </c>
      <c r="N2029" s="1" t="n">
        <v>5</v>
      </c>
      <c r="O2029" s="1" t="n">
        <v>35</v>
      </c>
      <c r="P2029" s="1" t="s">
        <v>3744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3742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3746</v>
      </c>
      <c r="N2030" s="1" t="n">
        <v>40</v>
      </c>
      <c r="O2030" s="1" t="n">
        <v>80</v>
      </c>
      <c r="P2030" s="1" t="s">
        <v>3744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3742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3748</v>
      </c>
      <c r="N2031" s="1" t="n">
        <v>20</v>
      </c>
      <c r="O2031" s="1" t="n">
        <v>280</v>
      </c>
      <c r="P2031" s="1" t="s">
        <v>3744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3742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3747</v>
      </c>
      <c r="N2032" s="1" t="n">
        <v>40</v>
      </c>
      <c r="O2032" s="1" t="n">
        <v>240</v>
      </c>
      <c r="P2032" s="1" t="s">
        <v>3744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3749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3743</v>
      </c>
      <c r="N2033" s="1" t="n">
        <v>6</v>
      </c>
      <c r="O2033" s="1" t="n">
        <v>15</v>
      </c>
      <c r="P2033" s="1" t="s">
        <v>3744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3749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3745</v>
      </c>
      <c r="N2034" s="1" t="n">
        <v>5</v>
      </c>
      <c r="O2034" s="1" t="n">
        <v>35</v>
      </c>
      <c r="P2034" s="1" t="s">
        <v>3744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3749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3746</v>
      </c>
      <c r="N2035" s="1" t="n">
        <v>40</v>
      </c>
      <c r="O2035" s="1" t="n">
        <v>80</v>
      </c>
      <c r="P2035" s="1" t="s">
        <v>3744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3749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3748</v>
      </c>
      <c r="N2036" s="1" t="n">
        <v>20</v>
      </c>
      <c r="O2036" s="1" t="n">
        <v>280</v>
      </c>
      <c r="P2036" s="1" t="s">
        <v>3744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3749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3747</v>
      </c>
      <c r="N2037" s="1" t="n">
        <v>40</v>
      </c>
      <c r="O2037" s="1" t="n">
        <v>240</v>
      </c>
      <c r="P2037" s="1" t="s">
        <v>3744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3750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4735</v>
      </c>
      <c r="N2038" s="1" t="n">
        <v>90</v>
      </c>
      <c r="O2038" s="1" t="n">
        <v>1291.5</v>
      </c>
      <c r="P2038" s="1" t="s">
        <v>3744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3750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3852</v>
      </c>
      <c r="N2039" s="1" t="n">
        <v>90</v>
      </c>
      <c r="O2039" s="1" t="n">
        <v>765</v>
      </c>
      <c r="P2039" s="1" t="s">
        <v>3744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3750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4736</v>
      </c>
      <c r="N2040" s="1" t="n">
        <v>80</v>
      </c>
      <c r="O2040" s="1" t="n">
        <v>1091.72</v>
      </c>
      <c r="P2040" s="1" t="s">
        <v>3744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3750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4737</v>
      </c>
      <c r="N2041" s="1" t="n">
        <v>40</v>
      </c>
      <c r="O2041" s="1" t="n">
        <v>448.4</v>
      </c>
      <c r="P2041" s="1" t="s">
        <v>3744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3750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4738</v>
      </c>
      <c r="N2042" s="1" t="n">
        <v>75</v>
      </c>
      <c r="O2042" s="1" t="n">
        <v>1152</v>
      </c>
      <c r="P2042" s="1" t="s">
        <v>3744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3750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4739</v>
      </c>
      <c r="N2043" s="1" t="n">
        <v>120</v>
      </c>
      <c r="O2043" s="1" t="n">
        <v>1332</v>
      </c>
      <c r="P2043" s="1" t="s">
        <v>3744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3750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4740</v>
      </c>
      <c r="N2044" s="1" t="n">
        <v>12</v>
      </c>
      <c r="O2044" s="1" t="n">
        <v>44.64</v>
      </c>
      <c r="P2044" s="1" t="s">
        <v>3744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3750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4741</v>
      </c>
      <c r="N2045" s="1" t="n">
        <v>12</v>
      </c>
      <c r="O2045" s="1" t="n">
        <v>105.24</v>
      </c>
      <c r="P2045" s="1" t="s">
        <v>3744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3750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4742</v>
      </c>
      <c r="N2046" s="1" t="n">
        <v>12</v>
      </c>
      <c r="O2046" s="1" t="n">
        <v>105.24</v>
      </c>
      <c r="P2046" s="1" t="s">
        <v>3744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3750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4743</v>
      </c>
      <c r="N2047" s="1" t="n">
        <v>3</v>
      </c>
      <c r="O2047" s="1" t="n">
        <v>63.18</v>
      </c>
      <c r="P2047" s="1" t="s">
        <v>3744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3750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4744</v>
      </c>
      <c r="N2048" s="1" t="n">
        <v>3</v>
      </c>
      <c r="O2048" s="1" t="n">
        <v>63.18</v>
      </c>
      <c r="P2048" s="1" t="s">
        <v>3744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3750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4745</v>
      </c>
      <c r="N2049" s="1" t="n">
        <v>3</v>
      </c>
      <c r="O2049" s="1" t="n">
        <v>48.21</v>
      </c>
      <c r="P2049" s="1" t="s">
        <v>3744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3750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4745</v>
      </c>
      <c r="N2050" s="1" t="n">
        <v>3</v>
      </c>
      <c r="O2050" s="1" t="n">
        <v>48.21</v>
      </c>
      <c r="P2050" s="1" t="s">
        <v>3744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3750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4746</v>
      </c>
      <c r="N2051" s="1" t="n">
        <v>3</v>
      </c>
      <c r="O2051" s="1" t="n">
        <v>34.86</v>
      </c>
      <c r="P2051" s="1" t="s">
        <v>3744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3750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4747</v>
      </c>
      <c r="N2052" s="1" t="n">
        <v>3</v>
      </c>
      <c r="O2052" s="1" t="n">
        <v>34.86</v>
      </c>
      <c r="P2052" s="1" t="s">
        <v>3744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3750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4748</v>
      </c>
      <c r="N2053" s="1" t="n">
        <v>24</v>
      </c>
      <c r="O2053" s="1" t="n">
        <v>48</v>
      </c>
      <c r="P2053" s="1" t="s">
        <v>3744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3976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4749</v>
      </c>
      <c r="N2054" s="1" t="n">
        <v>1</v>
      </c>
      <c r="O2054" s="1" t="n">
        <v>289.06</v>
      </c>
      <c r="P2054" s="1" t="s">
        <v>3744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3976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4749</v>
      </c>
      <c r="N2055" s="1" t="n">
        <v>2</v>
      </c>
      <c r="O2055" s="1" t="n">
        <v>843.9</v>
      </c>
      <c r="P2055" s="1" t="s">
        <v>3744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3976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4749</v>
      </c>
      <c r="N2056" s="1" t="n">
        <v>1</v>
      </c>
      <c r="O2056" s="1" t="n">
        <v>385.09</v>
      </c>
      <c r="P2056" s="1" t="s">
        <v>3744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3978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4750</v>
      </c>
      <c r="N2057" s="1" t="n">
        <v>2</v>
      </c>
      <c r="O2057" s="1" t="n">
        <v>27.78</v>
      </c>
      <c r="P2057" s="1" t="s">
        <v>3980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3978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4751</v>
      </c>
      <c r="N2058" s="1" t="n">
        <v>3</v>
      </c>
      <c r="O2058" s="1" t="n">
        <v>72.47</v>
      </c>
      <c r="P2058" s="1" t="s">
        <v>3980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3778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3919</v>
      </c>
      <c r="N2059" s="1" t="n">
        <v>60</v>
      </c>
      <c r="O2059" s="1" t="n">
        <v>522</v>
      </c>
      <c r="P2059" s="1" t="s">
        <v>3744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3778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3920</v>
      </c>
      <c r="N2060" s="1" t="n">
        <v>50</v>
      </c>
      <c r="O2060" s="1" t="n">
        <v>225</v>
      </c>
      <c r="P2060" s="1" t="s">
        <v>3744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3778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3921</v>
      </c>
      <c r="N2061" s="1" t="n">
        <v>10</v>
      </c>
      <c r="O2061" s="1" t="n">
        <v>180</v>
      </c>
      <c r="P2061" s="1" t="s">
        <v>3744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3778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4209</v>
      </c>
      <c r="N2062" s="1" t="n">
        <v>30</v>
      </c>
      <c r="O2062" s="1" t="n">
        <v>174</v>
      </c>
      <c r="P2062" s="1" t="s">
        <v>3744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3778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4210</v>
      </c>
      <c r="N2063" s="1" t="n">
        <v>56</v>
      </c>
      <c r="O2063" s="1" t="n">
        <v>392</v>
      </c>
      <c r="P2063" s="1" t="s">
        <v>3744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3778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4211</v>
      </c>
      <c r="N2064" s="1" t="n">
        <v>40</v>
      </c>
      <c r="O2064" s="1" t="n">
        <v>375.2</v>
      </c>
      <c r="P2064" s="1" t="s">
        <v>3744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3778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4030</v>
      </c>
      <c r="N2065" s="1" t="n">
        <v>18</v>
      </c>
      <c r="O2065" s="1" t="n">
        <v>170</v>
      </c>
      <c r="P2065" s="1" t="s">
        <v>3744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3778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3801</v>
      </c>
      <c r="N2066" s="1" t="n">
        <v>8</v>
      </c>
      <c r="O2066" s="1" t="n">
        <v>40.8</v>
      </c>
      <c r="P2066" s="1" t="s">
        <v>3744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3778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3803</v>
      </c>
      <c r="N2067" s="1" t="n">
        <v>8</v>
      </c>
      <c r="O2067" s="1" t="n">
        <v>38.4</v>
      </c>
      <c r="P2067" s="1" t="s">
        <v>3744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3778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3805</v>
      </c>
      <c r="N2068" s="1" t="n">
        <v>21</v>
      </c>
      <c r="O2068" s="1" t="n">
        <v>121.8</v>
      </c>
      <c r="P2068" s="1" t="s">
        <v>3744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3742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3743</v>
      </c>
      <c r="N2069" s="1" t="n">
        <v>10</v>
      </c>
      <c r="O2069" s="1" t="n">
        <v>25</v>
      </c>
      <c r="P2069" s="1" t="s">
        <v>3744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3742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3746</v>
      </c>
      <c r="N2070" s="1" t="n">
        <v>60</v>
      </c>
      <c r="O2070" s="1" t="n">
        <v>120</v>
      </c>
      <c r="P2070" s="1" t="s">
        <v>3744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3742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3781</v>
      </c>
      <c r="N2071" s="1" t="n">
        <v>8.5</v>
      </c>
      <c r="O2071" s="1" t="n">
        <v>102</v>
      </c>
      <c r="P2071" s="1" t="s">
        <v>3744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3742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3782</v>
      </c>
      <c r="N2072" s="1" t="n">
        <v>3</v>
      </c>
      <c r="O2072" s="1" t="n">
        <v>21</v>
      </c>
      <c r="P2072" s="1" t="s">
        <v>3744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3742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3783</v>
      </c>
      <c r="N2073" s="1" t="n">
        <v>24</v>
      </c>
      <c r="O2073" s="1" t="n">
        <v>170</v>
      </c>
      <c r="P2073" s="1" t="s">
        <v>3744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3742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3784</v>
      </c>
      <c r="N2074" s="1" t="n">
        <v>3</v>
      </c>
      <c r="O2074" s="1" t="n">
        <v>36</v>
      </c>
      <c r="P2074" s="1" t="s">
        <v>3744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3742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3785</v>
      </c>
      <c r="N2075" s="1" t="n">
        <v>20</v>
      </c>
      <c r="O2075" s="1" t="n">
        <v>120</v>
      </c>
      <c r="P2075" s="1" t="s">
        <v>3744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3742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3934</v>
      </c>
      <c r="N2076" s="1" t="n">
        <v>10</v>
      </c>
      <c r="O2076" s="1" t="n">
        <v>120</v>
      </c>
      <c r="P2076" s="1" t="s">
        <v>3744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3742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3786</v>
      </c>
      <c r="N2077" s="1" t="n">
        <v>26</v>
      </c>
      <c r="O2077" s="1" t="n">
        <v>104</v>
      </c>
      <c r="P2077" s="1" t="s">
        <v>3744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3742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3787</v>
      </c>
      <c r="N2078" s="1" t="n">
        <v>20</v>
      </c>
      <c r="O2078" s="1" t="n">
        <v>60</v>
      </c>
      <c r="P2078" s="1" t="s">
        <v>3744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3742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3935</v>
      </c>
      <c r="N2079" s="1" t="n">
        <v>15</v>
      </c>
      <c r="O2079" s="1" t="n">
        <v>120</v>
      </c>
      <c r="P2079" s="1" t="s">
        <v>3744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3742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3788</v>
      </c>
      <c r="N2080" s="1" t="n">
        <v>4</v>
      </c>
      <c r="O2080" s="1" t="n">
        <v>72</v>
      </c>
      <c r="P2080" s="1" t="s">
        <v>3744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3742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3789</v>
      </c>
      <c r="N2081" s="1" t="n">
        <v>10</v>
      </c>
      <c r="O2081" s="1" t="n">
        <v>60</v>
      </c>
      <c r="P2081" s="1" t="s">
        <v>3744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3742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3790</v>
      </c>
      <c r="N2082" s="1" t="n">
        <v>15</v>
      </c>
      <c r="O2082" s="1" t="n">
        <v>450</v>
      </c>
      <c r="P2082" s="1" t="s">
        <v>3744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3742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3791</v>
      </c>
      <c r="N2083" s="1" t="n">
        <v>10</v>
      </c>
      <c r="O2083" s="1" t="n">
        <v>160</v>
      </c>
      <c r="P2083" s="1" t="s">
        <v>3744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3742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3936</v>
      </c>
      <c r="N2084" s="1" t="n">
        <v>2</v>
      </c>
      <c r="O2084" s="1" t="n">
        <v>26</v>
      </c>
      <c r="P2084" s="1" t="s">
        <v>3744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3742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3937</v>
      </c>
      <c r="N2085" s="1" t="n">
        <v>8.3</v>
      </c>
      <c r="O2085" s="1" t="n">
        <v>74.5</v>
      </c>
      <c r="P2085" s="1" t="s">
        <v>3744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3742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3938</v>
      </c>
      <c r="N2086" s="1" t="n">
        <v>40</v>
      </c>
      <c r="O2086" s="1" t="n">
        <v>420</v>
      </c>
      <c r="P2086" s="1" t="s">
        <v>3744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3742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4572</v>
      </c>
      <c r="N2087" s="1" t="n">
        <v>1</v>
      </c>
      <c r="O2087" s="1" t="n">
        <v>35</v>
      </c>
      <c r="P2087" s="1" t="s">
        <v>3744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3742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4573</v>
      </c>
      <c r="N2088" s="1" t="n">
        <v>30</v>
      </c>
      <c r="O2088" s="1" t="n">
        <v>90</v>
      </c>
      <c r="P2088" s="1" t="s">
        <v>3744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3742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4138</v>
      </c>
      <c r="N2089" s="1" t="n">
        <v>6.3</v>
      </c>
      <c r="O2089" s="1" t="n">
        <v>81.5</v>
      </c>
      <c r="P2089" s="1" t="s">
        <v>3744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3742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3795</v>
      </c>
      <c r="N2090" s="1" t="n">
        <v>20</v>
      </c>
      <c r="O2090" s="1" t="n">
        <v>120</v>
      </c>
      <c r="P2090" s="1" t="s">
        <v>3744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3742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4752</v>
      </c>
      <c r="N2091" s="1" t="n">
        <v>2</v>
      </c>
      <c r="O2091" s="1" t="n">
        <v>66</v>
      </c>
      <c r="P2091" s="1" t="s">
        <v>3744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3742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3939</v>
      </c>
      <c r="N2092" s="1" t="n">
        <v>9.7</v>
      </c>
      <c r="O2092" s="1" t="n">
        <v>116</v>
      </c>
      <c r="P2092" s="1" t="s">
        <v>3744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3749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3743</v>
      </c>
      <c r="N2093" s="1" t="n">
        <v>10</v>
      </c>
      <c r="O2093" s="1" t="n">
        <v>25</v>
      </c>
      <c r="P2093" s="1" t="s">
        <v>3744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3749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3746</v>
      </c>
      <c r="N2094" s="1" t="n">
        <v>60</v>
      </c>
      <c r="O2094" s="1" t="n">
        <v>120</v>
      </c>
      <c r="P2094" s="1" t="s">
        <v>3744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3749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3781</v>
      </c>
      <c r="N2095" s="1" t="n">
        <v>8.5</v>
      </c>
      <c r="O2095" s="1" t="n">
        <v>102</v>
      </c>
      <c r="P2095" s="1" t="s">
        <v>3744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3749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3782</v>
      </c>
      <c r="N2096" s="1" t="n">
        <v>3</v>
      </c>
      <c r="O2096" s="1" t="n">
        <v>21</v>
      </c>
      <c r="P2096" s="1" t="s">
        <v>3744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3749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3783</v>
      </c>
      <c r="N2097" s="1" t="n">
        <v>24</v>
      </c>
      <c r="O2097" s="1" t="n">
        <v>170</v>
      </c>
      <c r="P2097" s="1" t="s">
        <v>3744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3749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3784</v>
      </c>
      <c r="N2098" s="1" t="n">
        <v>3</v>
      </c>
      <c r="O2098" s="1" t="n">
        <v>36</v>
      </c>
      <c r="P2098" s="1" t="s">
        <v>3744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3749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3785</v>
      </c>
      <c r="N2099" s="1" t="n">
        <v>20</v>
      </c>
      <c r="O2099" s="1" t="n">
        <v>120</v>
      </c>
      <c r="P2099" s="1" t="s">
        <v>3744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3749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3934</v>
      </c>
      <c r="N2100" s="1" t="n">
        <v>10</v>
      </c>
      <c r="O2100" s="1" t="n">
        <v>120</v>
      </c>
      <c r="P2100" s="1" t="s">
        <v>3744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3749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3786</v>
      </c>
      <c r="N2101" s="1" t="n">
        <v>26</v>
      </c>
      <c r="O2101" s="1" t="n">
        <v>104</v>
      </c>
      <c r="P2101" s="1" t="s">
        <v>3744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3749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3787</v>
      </c>
      <c r="N2102" s="1" t="n">
        <v>20</v>
      </c>
      <c r="O2102" s="1" t="n">
        <v>60</v>
      </c>
      <c r="P2102" s="1" t="s">
        <v>3744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3749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3935</v>
      </c>
      <c r="N2103" s="1" t="n">
        <v>15</v>
      </c>
      <c r="O2103" s="1" t="n">
        <v>120</v>
      </c>
      <c r="P2103" s="1" t="s">
        <v>3744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3749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3788</v>
      </c>
      <c r="N2104" s="1" t="n">
        <v>4</v>
      </c>
      <c r="O2104" s="1" t="n">
        <v>72</v>
      </c>
      <c r="P2104" s="1" t="s">
        <v>3744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3749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3789</v>
      </c>
      <c r="N2105" s="1" t="n">
        <v>10</v>
      </c>
      <c r="O2105" s="1" t="n">
        <v>60</v>
      </c>
      <c r="P2105" s="1" t="s">
        <v>3744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3749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3790</v>
      </c>
      <c r="N2106" s="1" t="n">
        <v>15</v>
      </c>
      <c r="O2106" s="1" t="n">
        <v>450</v>
      </c>
      <c r="P2106" s="1" t="s">
        <v>3744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3749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3791</v>
      </c>
      <c r="N2107" s="1" t="n">
        <v>10</v>
      </c>
      <c r="O2107" s="1" t="n">
        <v>160</v>
      </c>
      <c r="P2107" s="1" t="s">
        <v>3744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3749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3936</v>
      </c>
      <c r="N2108" s="1" t="n">
        <v>2</v>
      </c>
      <c r="O2108" s="1" t="n">
        <v>26</v>
      </c>
      <c r="P2108" s="1" t="s">
        <v>3744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3749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3937</v>
      </c>
      <c r="N2109" s="1" t="n">
        <v>8.3</v>
      </c>
      <c r="O2109" s="1" t="n">
        <v>74.5</v>
      </c>
      <c r="P2109" s="1" t="s">
        <v>3744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3749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3938</v>
      </c>
      <c r="N2110" s="1" t="n">
        <v>40</v>
      </c>
      <c r="O2110" s="1" t="n">
        <v>420</v>
      </c>
      <c r="P2110" s="1" t="s">
        <v>3744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3749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4572</v>
      </c>
      <c r="N2111" s="1" t="n">
        <v>1</v>
      </c>
      <c r="O2111" s="1" t="n">
        <v>35</v>
      </c>
      <c r="P2111" s="1" t="s">
        <v>3744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3749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4573</v>
      </c>
      <c r="N2112" s="1" t="n">
        <v>30</v>
      </c>
      <c r="O2112" s="1" t="n">
        <v>90</v>
      </c>
      <c r="P2112" s="1" t="s">
        <v>3744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3749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4138</v>
      </c>
      <c r="N2113" s="1" t="n">
        <v>6.3</v>
      </c>
      <c r="O2113" s="1" t="n">
        <v>81.5</v>
      </c>
      <c r="P2113" s="1" t="s">
        <v>3744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3749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3795</v>
      </c>
      <c r="N2114" s="1" t="n">
        <v>20</v>
      </c>
      <c r="O2114" s="1" t="n">
        <v>120</v>
      </c>
      <c r="P2114" s="1" t="s">
        <v>3744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3749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4752</v>
      </c>
      <c r="N2115" s="1" t="n">
        <v>2</v>
      </c>
      <c r="O2115" s="1" t="n">
        <v>66</v>
      </c>
      <c r="P2115" s="1" t="s">
        <v>3744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3749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3939</v>
      </c>
      <c r="N2116" s="1" t="n">
        <v>9.7</v>
      </c>
      <c r="O2116" s="1" t="n">
        <v>116</v>
      </c>
      <c r="P2116" s="1" t="s">
        <v>3744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3750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3981</v>
      </c>
      <c r="N2117" s="1" t="n">
        <v>1080</v>
      </c>
      <c r="O2117" s="1" t="n">
        <v>570</v>
      </c>
      <c r="P2117" s="1" t="s">
        <v>3744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3750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3982</v>
      </c>
      <c r="N2118" s="1" t="n">
        <v>2520</v>
      </c>
      <c r="O2118" s="1" t="n">
        <v>1295</v>
      </c>
      <c r="P2118" s="1" t="s">
        <v>3744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3750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4753</v>
      </c>
      <c r="N2119" s="1" t="n">
        <v>3</v>
      </c>
      <c r="O2119" s="1" t="n">
        <v>16.98</v>
      </c>
      <c r="P2119" s="1" t="s">
        <v>3744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3750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4754</v>
      </c>
      <c r="N2120" s="1" t="n">
        <v>3</v>
      </c>
      <c r="O2120" s="1" t="n">
        <v>19.8</v>
      </c>
      <c r="P2120" s="1" t="s">
        <v>3744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3750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4755</v>
      </c>
      <c r="N2121" s="1" t="n">
        <v>3</v>
      </c>
      <c r="O2121" s="1" t="n">
        <v>17.79</v>
      </c>
      <c r="P2121" s="1" t="s">
        <v>3744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3750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4756</v>
      </c>
      <c r="N2122" s="1" t="n">
        <v>3</v>
      </c>
      <c r="O2122" s="1" t="n">
        <v>11.58</v>
      </c>
      <c r="P2122" s="1" t="s">
        <v>3744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3750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4757</v>
      </c>
      <c r="N2123" s="1" t="n">
        <v>3</v>
      </c>
      <c r="O2123" s="1" t="n">
        <v>9.78</v>
      </c>
      <c r="P2123" s="1" t="s">
        <v>3744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3750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4758</v>
      </c>
      <c r="N2124" s="1" t="n">
        <v>6</v>
      </c>
      <c r="O2124" s="1" t="n">
        <v>44.64</v>
      </c>
      <c r="P2124" s="1" t="s">
        <v>3744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3750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4759</v>
      </c>
      <c r="N2125" s="1" t="n">
        <v>6</v>
      </c>
      <c r="O2125" s="1" t="n">
        <v>44.64</v>
      </c>
      <c r="P2125" s="1" t="s">
        <v>3744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3750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4760</v>
      </c>
      <c r="N2126" s="1" t="n">
        <v>6</v>
      </c>
      <c r="O2126" s="1" t="n">
        <v>40.14</v>
      </c>
      <c r="P2126" s="1" t="s">
        <v>3744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3750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4761</v>
      </c>
      <c r="N2127" s="1" t="n">
        <v>6</v>
      </c>
      <c r="O2127" s="1" t="n">
        <v>40.14</v>
      </c>
      <c r="P2127" s="1" t="s">
        <v>3744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3750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3823</v>
      </c>
      <c r="N2128" s="1" t="n">
        <v>131</v>
      </c>
      <c r="O2128" s="1" t="n">
        <v>2882</v>
      </c>
      <c r="P2128" s="1" t="s">
        <v>3744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3750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3821</v>
      </c>
      <c r="N2129" s="1" t="n">
        <v>148.8</v>
      </c>
      <c r="O2129" s="1" t="n">
        <v>4761.6</v>
      </c>
      <c r="P2129" s="1" t="s">
        <v>3744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3750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4762</v>
      </c>
      <c r="N2130" s="1" t="n">
        <v>60</v>
      </c>
      <c r="O2130" s="1" t="n">
        <v>251.8</v>
      </c>
      <c r="P2130" s="1" t="s">
        <v>3744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3750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4763</v>
      </c>
      <c r="N2131" s="1" t="n">
        <v>50</v>
      </c>
      <c r="O2131" s="1" t="n">
        <v>194.9</v>
      </c>
      <c r="P2131" s="1" t="s">
        <v>3744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3750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4764</v>
      </c>
      <c r="N2132" s="1" t="n">
        <v>100</v>
      </c>
      <c r="O2132" s="1" t="n">
        <v>189.5</v>
      </c>
      <c r="P2132" s="1" t="s">
        <v>3744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3750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4765</v>
      </c>
      <c r="N2133" s="1" t="n">
        <v>150</v>
      </c>
      <c r="O2133" s="1" t="n">
        <v>435</v>
      </c>
      <c r="P2133" s="1" t="s">
        <v>3744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3750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4766</v>
      </c>
      <c r="N2134" s="1" t="n">
        <v>24</v>
      </c>
      <c r="O2134" s="1" t="n">
        <v>103</v>
      </c>
      <c r="P2134" s="1" t="s">
        <v>3744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3750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4051</v>
      </c>
      <c r="N2135" s="1" t="n">
        <v>30</v>
      </c>
      <c r="O2135" s="1" t="n">
        <v>444.68</v>
      </c>
      <c r="P2135" s="1" t="s">
        <v>3744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3750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4767</v>
      </c>
      <c r="N2136" s="1" t="n">
        <v>72</v>
      </c>
      <c r="O2136" s="1" t="n">
        <v>65.19</v>
      </c>
      <c r="P2136" s="1" t="s">
        <v>3744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3750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4055</v>
      </c>
      <c r="N2137" s="1" t="n">
        <v>60</v>
      </c>
      <c r="O2137" s="1" t="n">
        <v>804.66</v>
      </c>
      <c r="P2137" s="1" t="s">
        <v>3744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3750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4057</v>
      </c>
      <c r="N2138" s="1" t="n">
        <v>20</v>
      </c>
      <c r="O2138" s="1" t="n">
        <v>235.28</v>
      </c>
      <c r="P2138" s="1" t="s">
        <v>3744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3750</v>
      </c>
      <c r="E2139" s="1" t="n">
        <v>1666</v>
      </c>
      <c r="F2139" s="1" t="s">
        <v>297</v>
      </c>
      <c r="I2139" s="1" t="n">
        <v>564106</v>
      </c>
      <c r="J2139" s="1" t="n">
        <v>68068</v>
      </c>
      <c r="K2139" s="1" t="n">
        <v>78946354</v>
      </c>
      <c r="L2139" s="1" t="s">
        <v>4768</v>
      </c>
      <c r="N2139" s="1" t="n">
        <v>10</v>
      </c>
      <c r="O2139" s="1" t="n">
        <v>101.17</v>
      </c>
      <c r="P2139" s="1" t="s">
        <v>3744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3750</v>
      </c>
      <c r="E2140" s="1" t="n">
        <v>1666</v>
      </c>
      <c r="F2140" s="1" t="s">
        <v>297</v>
      </c>
      <c r="I2140" s="1" t="n">
        <v>564106</v>
      </c>
      <c r="J2140" s="1" t="n">
        <v>67009</v>
      </c>
      <c r="K2140" s="1" t="n">
        <v>78944237</v>
      </c>
      <c r="L2140" s="1" t="s">
        <v>4059</v>
      </c>
      <c r="N2140" s="1" t="n">
        <v>20</v>
      </c>
      <c r="O2140" s="1" t="n">
        <v>145.88</v>
      </c>
      <c r="P2140" s="1" t="s">
        <v>3744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3750</v>
      </c>
      <c r="E2141" s="1" t="n">
        <v>1666</v>
      </c>
      <c r="F2141" s="1" t="s">
        <v>297</v>
      </c>
      <c r="I2141" s="1" t="n">
        <v>564106</v>
      </c>
      <c r="J2141" s="1" t="n">
        <v>67177</v>
      </c>
      <c r="K2141" s="1" t="n">
        <v>78944466</v>
      </c>
      <c r="L2141" s="1" t="s">
        <v>4060</v>
      </c>
      <c r="N2141" s="1" t="n">
        <v>50</v>
      </c>
      <c r="O2141" s="1" t="n">
        <v>505.86</v>
      </c>
      <c r="P2141" s="1" t="s">
        <v>3744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3750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4769</v>
      </c>
      <c r="N2142" s="1" t="n">
        <v>20</v>
      </c>
      <c r="O2142" s="1" t="n">
        <v>249.4</v>
      </c>
      <c r="P2142" s="1" t="s">
        <v>3744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3750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4196</v>
      </c>
      <c r="N2143" s="1" t="n">
        <v>200</v>
      </c>
      <c r="O2143" s="1" t="n">
        <v>1180.5</v>
      </c>
      <c r="P2143" s="1" t="s">
        <v>3744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3750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4770</v>
      </c>
      <c r="N2144" s="1" t="n">
        <v>12</v>
      </c>
      <c r="O2144" s="1" t="n">
        <v>72.48</v>
      </c>
      <c r="P2144" s="1" t="s">
        <v>3744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3750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4771</v>
      </c>
      <c r="N2145" s="1" t="n">
        <v>30</v>
      </c>
      <c r="O2145" s="1" t="n">
        <v>74.39</v>
      </c>
      <c r="P2145" s="1" t="s">
        <v>3744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3750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4772</v>
      </c>
      <c r="N2146" s="1" t="n">
        <v>30</v>
      </c>
      <c r="O2146" s="1" t="n">
        <v>83.36</v>
      </c>
      <c r="P2146" s="1" t="s">
        <v>3744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3750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4773</v>
      </c>
      <c r="N2147" s="1" t="n">
        <v>12</v>
      </c>
      <c r="O2147" s="1" t="n">
        <v>73.77</v>
      </c>
      <c r="P2147" s="1" t="s">
        <v>3744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3750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4774</v>
      </c>
      <c r="N2148" s="1" t="n">
        <v>30</v>
      </c>
      <c r="O2148" s="1" t="n">
        <v>83.2</v>
      </c>
      <c r="P2148" s="1" t="s">
        <v>3744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3750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4775</v>
      </c>
      <c r="N2149" s="1" t="n">
        <v>30</v>
      </c>
      <c r="O2149" s="1" t="n">
        <v>83.2</v>
      </c>
      <c r="P2149" s="1" t="s">
        <v>3744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3750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4776</v>
      </c>
      <c r="N2150" s="1" t="n">
        <v>30</v>
      </c>
      <c r="O2150" s="1" t="n">
        <v>83.2</v>
      </c>
      <c r="P2150" s="1" t="s">
        <v>3744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3750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4777</v>
      </c>
      <c r="N2151" s="1" t="n">
        <v>30</v>
      </c>
      <c r="O2151" s="1" t="n">
        <v>61.12</v>
      </c>
      <c r="P2151" s="1" t="s">
        <v>3744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3750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4778</v>
      </c>
      <c r="N2152" s="1" t="n">
        <v>30</v>
      </c>
      <c r="O2152" s="1" t="n">
        <v>61.12</v>
      </c>
      <c r="P2152" s="1" t="s">
        <v>3744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3750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4779</v>
      </c>
      <c r="N2153" s="1" t="n">
        <v>30</v>
      </c>
      <c r="O2153" s="1" t="n">
        <v>59.79</v>
      </c>
      <c r="P2153" s="1" t="s">
        <v>3744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3750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4780</v>
      </c>
      <c r="N2154" s="1" t="n">
        <v>30</v>
      </c>
      <c r="O2154" s="1" t="n">
        <v>61.12</v>
      </c>
      <c r="P2154" s="1" t="s">
        <v>3744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3750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4781</v>
      </c>
      <c r="N2155" s="1" t="n">
        <v>30</v>
      </c>
      <c r="O2155" s="1" t="n">
        <v>59.79</v>
      </c>
      <c r="P2155" s="1" t="s">
        <v>3744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3750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4782</v>
      </c>
      <c r="N2156" s="1" t="n">
        <v>30</v>
      </c>
      <c r="O2156" s="1" t="n">
        <v>59.79</v>
      </c>
      <c r="P2156" s="1" t="s">
        <v>3744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3750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4783</v>
      </c>
      <c r="N2157" s="1" t="n">
        <v>30</v>
      </c>
      <c r="O2157" s="1" t="n">
        <v>59.79</v>
      </c>
      <c r="P2157" s="1" t="s">
        <v>3744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3750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4784</v>
      </c>
      <c r="N2158" s="1" t="n">
        <v>80</v>
      </c>
      <c r="O2158" s="1" t="n">
        <v>124.59</v>
      </c>
      <c r="P2158" s="1" t="s">
        <v>3744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3750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4785</v>
      </c>
      <c r="N2159" s="1" t="n">
        <v>20</v>
      </c>
      <c r="O2159" s="1" t="n">
        <v>69.37</v>
      </c>
      <c r="P2159" s="1" t="s">
        <v>3744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3750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4786</v>
      </c>
      <c r="N2160" s="1" t="n">
        <v>80</v>
      </c>
      <c r="O2160" s="1" t="n">
        <v>124.59</v>
      </c>
      <c r="P2160" s="1" t="s">
        <v>3744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3750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4787</v>
      </c>
      <c r="N2161" s="1" t="n">
        <v>72</v>
      </c>
      <c r="O2161" s="1" t="n">
        <v>169.88</v>
      </c>
      <c r="P2161" s="1" t="s">
        <v>3744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3750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4788</v>
      </c>
      <c r="N2162" s="1" t="n">
        <v>36</v>
      </c>
      <c r="O2162" s="1" t="n">
        <v>84.94</v>
      </c>
      <c r="P2162" s="1" t="s">
        <v>3744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3750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4789</v>
      </c>
      <c r="N2163" s="1" t="n">
        <v>216</v>
      </c>
      <c r="O2163" s="1" t="n">
        <v>509.63</v>
      </c>
      <c r="P2163" s="1" t="s">
        <v>3744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3750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4790</v>
      </c>
      <c r="N2164" s="1" t="n">
        <v>144</v>
      </c>
      <c r="O2164" s="1" t="n">
        <v>339.75</v>
      </c>
      <c r="P2164" s="1" t="s">
        <v>3744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3750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4791</v>
      </c>
      <c r="N2165" s="1" t="n">
        <v>36</v>
      </c>
      <c r="O2165" s="1" t="n">
        <v>84.94</v>
      </c>
      <c r="P2165" s="1" t="s">
        <v>3744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3750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4792</v>
      </c>
      <c r="N2166" s="1" t="n">
        <v>80</v>
      </c>
      <c r="O2166" s="1" t="n">
        <v>124.59</v>
      </c>
      <c r="P2166" s="1" t="s">
        <v>3744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3750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4793</v>
      </c>
      <c r="N2167" s="1" t="n">
        <v>36</v>
      </c>
      <c r="O2167" s="1" t="n">
        <v>84.94</v>
      </c>
      <c r="P2167" s="1" t="s">
        <v>3744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3750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4794</v>
      </c>
      <c r="N2168" s="1" t="n">
        <v>36</v>
      </c>
      <c r="O2168" s="1" t="n">
        <v>84.94</v>
      </c>
      <c r="P2168" s="1" t="s">
        <v>3744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3750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4795</v>
      </c>
      <c r="N2169" s="1" t="n">
        <v>12</v>
      </c>
      <c r="O2169" s="1" t="n">
        <v>54.36</v>
      </c>
      <c r="P2169" s="1" t="s">
        <v>3744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3750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4796</v>
      </c>
      <c r="N2170" s="1" t="n">
        <v>12</v>
      </c>
      <c r="O2170" s="1" t="n">
        <v>54.36</v>
      </c>
      <c r="P2170" s="1" t="s">
        <v>3744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3750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4797</v>
      </c>
      <c r="N2171" s="1" t="n">
        <v>12</v>
      </c>
      <c r="O2171" s="1" t="n">
        <v>54.36</v>
      </c>
      <c r="P2171" s="1" t="s">
        <v>3744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3750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4798</v>
      </c>
      <c r="N2172" s="1" t="n">
        <v>12</v>
      </c>
      <c r="O2172" s="1" t="n">
        <v>54.36</v>
      </c>
      <c r="P2172" s="1" t="s">
        <v>3744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3750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4799</v>
      </c>
      <c r="N2173" s="1" t="n">
        <v>6</v>
      </c>
      <c r="O2173" s="1" t="n">
        <v>122.48</v>
      </c>
      <c r="P2173" s="1" t="s">
        <v>3744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3750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4800</v>
      </c>
      <c r="N2174" s="1" t="n">
        <v>36</v>
      </c>
      <c r="O2174" s="1" t="n">
        <v>84.94</v>
      </c>
      <c r="P2174" s="1" t="s">
        <v>3744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3750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4801</v>
      </c>
      <c r="N2175" s="1" t="n">
        <v>36</v>
      </c>
      <c r="O2175" s="1" t="n">
        <v>84.94</v>
      </c>
      <c r="P2175" s="1" t="s">
        <v>3744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3750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4802</v>
      </c>
      <c r="N2176" s="1" t="n">
        <v>12</v>
      </c>
      <c r="O2176" s="1" t="n">
        <v>144.31</v>
      </c>
      <c r="P2176" s="1" t="s">
        <v>3744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3750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4803</v>
      </c>
      <c r="N2177" s="1" t="n">
        <v>12</v>
      </c>
      <c r="O2177" s="1" t="n">
        <v>68.76</v>
      </c>
      <c r="P2177" s="1" t="s">
        <v>3744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3750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4804</v>
      </c>
      <c r="N2178" s="1" t="n">
        <v>16</v>
      </c>
      <c r="O2178" s="1" t="n">
        <v>60.63</v>
      </c>
      <c r="P2178" s="1" t="s">
        <v>3744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3750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4805</v>
      </c>
      <c r="N2179" s="1" t="n">
        <v>5</v>
      </c>
      <c r="O2179" s="1" t="n">
        <v>57.45</v>
      </c>
      <c r="P2179" s="1" t="s">
        <v>3744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3750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4806</v>
      </c>
      <c r="N2180" s="1" t="n">
        <v>3</v>
      </c>
      <c r="O2180" s="1" t="n">
        <v>49.03</v>
      </c>
      <c r="P2180" s="1" t="s">
        <v>3744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3750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4807</v>
      </c>
      <c r="N2181" s="1" t="n">
        <v>48</v>
      </c>
      <c r="O2181" s="1" t="n">
        <v>288.22</v>
      </c>
      <c r="P2181" s="1" t="s">
        <v>3744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3750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4808</v>
      </c>
      <c r="N2182" s="1" t="n">
        <v>12</v>
      </c>
      <c r="O2182" s="1" t="n">
        <v>156.44</v>
      </c>
      <c r="P2182" s="1" t="s">
        <v>3744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3750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4809</v>
      </c>
      <c r="N2183" s="1" t="n">
        <v>6</v>
      </c>
      <c r="O2183" s="1" t="n">
        <v>95.02</v>
      </c>
      <c r="P2183" s="1" t="s">
        <v>3744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3750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4810</v>
      </c>
      <c r="N2184" s="1" t="n">
        <v>6</v>
      </c>
      <c r="O2184" s="1" t="n">
        <v>36.58</v>
      </c>
      <c r="P2184" s="1" t="s">
        <v>3744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3750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4811</v>
      </c>
      <c r="N2185" s="1" t="n">
        <v>5</v>
      </c>
      <c r="O2185" s="1" t="n">
        <v>57.45</v>
      </c>
      <c r="P2185" s="1" t="s">
        <v>3744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3750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4812</v>
      </c>
      <c r="N2186" s="1" t="n">
        <v>6</v>
      </c>
      <c r="O2186" s="1" t="n">
        <v>95.02</v>
      </c>
      <c r="P2186" s="1" t="s">
        <v>3744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3750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4813</v>
      </c>
      <c r="N2187" s="1" t="n">
        <v>3</v>
      </c>
      <c r="O2187" s="1" t="n">
        <v>39.68</v>
      </c>
      <c r="P2187" s="1" t="s">
        <v>3744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3750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4814</v>
      </c>
      <c r="N2188" s="1" t="n">
        <v>3</v>
      </c>
      <c r="O2188" s="1" t="n">
        <v>39.68</v>
      </c>
      <c r="P2188" s="1" t="s">
        <v>3744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3750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4815</v>
      </c>
      <c r="N2189" s="1" t="n">
        <v>3</v>
      </c>
      <c r="O2189" s="1" t="n">
        <v>49.03</v>
      </c>
      <c r="P2189" s="1" t="s">
        <v>3744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3750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4816</v>
      </c>
      <c r="N2190" s="1" t="n">
        <v>3</v>
      </c>
      <c r="O2190" s="1" t="n">
        <v>49.03</v>
      </c>
      <c r="P2190" s="1" t="s">
        <v>3744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3750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4817</v>
      </c>
      <c r="N2191" s="1" t="n">
        <v>6</v>
      </c>
      <c r="O2191" s="1" t="n">
        <v>51.58</v>
      </c>
      <c r="P2191" s="1" t="s">
        <v>3744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3750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4818</v>
      </c>
      <c r="N2192" s="1" t="n">
        <v>3</v>
      </c>
      <c r="O2192" s="1" t="n">
        <v>49.03</v>
      </c>
      <c r="P2192" s="1" t="s">
        <v>3744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3750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4819</v>
      </c>
      <c r="N2193" s="1" t="n">
        <v>24</v>
      </c>
      <c r="O2193" s="1" t="n">
        <v>397.58</v>
      </c>
      <c r="P2193" s="1" t="s">
        <v>3744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3750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4820</v>
      </c>
      <c r="N2194" s="1" t="n">
        <v>6</v>
      </c>
      <c r="O2194" s="1" t="n">
        <v>95.02</v>
      </c>
      <c r="P2194" s="1" t="s">
        <v>3744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3750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4821</v>
      </c>
      <c r="N2195" s="1" t="n">
        <v>6</v>
      </c>
      <c r="O2195" s="1" t="n">
        <v>95.02</v>
      </c>
      <c r="P2195" s="1" t="s">
        <v>3744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3750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4822</v>
      </c>
      <c r="N2196" s="1" t="n">
        <v>6</v>
      </c>
      <c r="O2196" s="1" t="n">
        <v>36.58</v>
      </c>
      <c r="P2196" s="1" t="s">
        <v>3744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3750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4823</v>
      </c>
      <c r="N2197" s="1" t="n">
        <v>3</v>
      </c>
      <c r="O2197" s="1" t="n">
        <v>89.39</v>
      </c>
      <c r="P2197" s="1" t="s">
        <v>3744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3750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4751</v>
      </c>
      <c r="N2198" s="1" t="n">
        <v>6</v>
      </c>
      <c r="O2198" s="1" t="n">
        <v>150.63</v>
      </c>
      <c r="P2198" s="1" t="s">
        <v>3744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3750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4824</v>
      </c>
      <c r="N2199" s="1" t="n">
        <v>3</v>
      </c>
      <c r="O2199" s="1" t="n">
        <v>49.03</v>
      </c>
      <c r="P2199" s="1" t="s">
        <v>3744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3750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4825</v>
      </c>
      <c r="N2200" s="1" t="n">
        <v>3</v>
      </c>
      <c r="O2200" s="1" t="n">
        <v>45.62</v>
      </c>
      <c r="P2200" s="1" t="s">
        <v>3744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3750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4826</v>
      </c>
      <c r="N2201" s="1" t="n">
        <v>3</v>
      </c>
      <c r="O2201" s="1" t="n">
        <v>36.57</v>
      </c>
      <c r="P2201" s="1" t="s">
        <v>3744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3750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4827</v>
      </c>
      <c r="N2202" s="1" t="n">
        <v>3</v>
      </c>
      <c r="O2202" s="1" t="n">
        <v>48.84</v>
      </c>
      <c r="P2202" s="1" t="s">
        <v>3744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3750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4828</v>
      </c>
      <c r="N2203" s="1" t="n">
        <v>8</v>
      </c>
      <c r="O2203" s="1" t="n">
        <v>131.63</v>
      </c>
      <c r="P2203" s="1" t="s">
        <v>3744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3750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4829</v>
      </c>
      <c r="N2204" s="1" t="n">
        <v>16</v>
      </c>
      <c r="O2204" s="1" t="n">
        <v>263.26</v>
      </c>
      <c r="P2204" s="1" t="s">
        <v>3744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3750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4830</v>
      </c>
      <c r="N2205" s="1" t="n">
        <v>2</v>
      </c>
      <c r="O2205" s="1" t="n">
        <v>24.72</v>
      </c>
      <c r="P2205" s="1" t="s">
        <v>3744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3750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4831</v>
      </c>
      <c r="N2206" s="1" t="n">
        <v>16</v>
      </c>
      <c r="O2206" s="1" t="n">
        <v>265.05</v>
      </c>
      <c r="P2206" s="1" t="s">
        <v>3744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3750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4832</v>
      </c>
      <c r="N2207" s="1" t="n">
        <v>3</v>
      </c>
      <c r="O2207" s="1" t="n">
        <v>36.57</v>
      </c>
      <c r="P2207" s="1" t="s">
        <v>3744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3750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4833</v>
      </c>
      <c r="N2208" s="1" t="n">
        <v>6</v>
      </c>
      <c r="O2208" s="1" t="n">
        <v>40.96</v>
      </c>
      <c r="P2208" s="1" t="s">
        <v>3744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3750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4834</v>
      </c>
      <c r="N2209" s="1" t="n">
        <v>6</v>
      </c>
      <c r="O2209" s="1" t="n">
        <v>24.69</v>
      </c>
      <c r="P2209" s="1" t="s">
        <v>3744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3750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4835</v>
      </c>
      <c r="N2210" s="1" t="n">
        <v>12</v>
      </c>
      <c r="O2210" s="1" t="n">
        <v>236.45</v>
      </c>
      <c r="P2210" s="1" t="s">
        <v>3744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3750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4836</v>
      </c>
      <c r="N2211" s="1" t="n">
        <v>6</v>
      </c>
      <c r="O2211" s="1" t="n">
        <v>80.63</v>
      </c>
      <c r="P2211" s="1" t="s">
        <v>3744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3750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4837</v>
      </c>
      <c r="N2212" s="1" t="n">
        <v>12</v>
      </c>
      <c r="O2212" s="1" t="n">
        <v>54.7</v>
      </c>
      <c r="P2212" s="1" t="s">
        <v>3744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3750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4837</v>
      </c>
      <c r="N2213" s="1" t="n">
        <v>12</v>
      </c>
      <c r="O2213" s="1" t="n">
        <v>54.7</v>
      </c>
      <c r="P2213" s="1" t="s">
        <v>3744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3750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4838</v>
      </c>
      <c r="N2214" s="1" t="n">
        <v>6</v>
      </c>
      <c r="O2214" s="1" t="n">
        <v>33.95</v>
      </c>
      <c r="P2214" s="1" t="s">
        <v>3744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3750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4839</v>
      </c>
      <c r="N2215" s="1" t="n">
        <v>12</v>
      </c>
      <c r="O2215" s="1" t="n">
        <v>101.84</v>
      </c>
      <c r="P2215" s="1" t="s">
        <v>3744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3750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4840</v>
      </c>
      <c r="N2216" s="1" t="n">
        <v>6</v>
      </c>
      <c r="O2216" s="1" t="n">
        <v>17.1</v>
      </c>
      <c r="P2216" s="1" t="s">
        <v>3744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3750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4841</v>
      </c>
      <c r="N2217" s="1" t="n">
        <v>6</v>
      </c>
      <c r="O2217" s="1" t="n">
        <v>139.96</v>
      </c>
      <c r="P2217" s="1" t="s">
        <v>3744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3750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4842</v>
      </c>
      <c r="N2218" s="1" t="n">
        <v>6</v>
      </c>
      <c r="O2218" s="1" t="n">
        <v>71.02</v>
      </c>
      <c r="P2218" s="1" t="s">
        <v>3744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3750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4843</v>
      </c>
      <c r="N2219" s="1" t="n">
        <v>6</v>
      </c>
      <c r="O2219" s="1" t="n">
        <v>148.84</v>
      </c>
      <c r="P2219" s="1" t="s">
        <v>3744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3750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4844</v>
      </c>
      <c r="N2220" s="1" t="n">
        <v>12</v>
      </c>
      <c r="O2220" s="1" t="n">
        <v>101.84</v>
      </c>
      <c r="P2220" s="1" t="s">
        <v>3744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3750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4845</v>
      </c>
      <c r="N2221" s="1" t="n">
        <v>6</v>
      </c>
      <c r="O2221" s="1" t="n">
        <v>27.79</v>
      </c>
      <c r="P2221" s="1" t="s">
        <v>3744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3750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4846</v>
      </c>
      <c r="N2222" s="1" t="n">
        <v>6</v>
      </c>
      <c r="O2222" s="1" t="n">
        <v>27.79</v>
      </c>
      <c r="P2222" s="1" t="s">
        <v>3744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3750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4847</v>
      </c>
      <c r="N2223" s="1" t="n">
        <v>6</v>
      </c>
      <c r="O2223" s="1" t="n">
        <v>71.02</v>
      </c>
      <c r="P2223" s="1" t="s">
        <v>3744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3750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4848</v>
      </c>
      <c r="N2224" s="1" t="n">
        <v>6</v>
      </c>
      <c r="O2224" s="1" t="n">
        <v>90.01</v>
      </c>
      <c r="P2224" s="1" t="s">
        <v>3744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3750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4849</v>
      </c>
      <c r="N2225" s="1" t="n">
        <v>6</v>
      </c>
      <c r="O2225" s="1" t="n">
        <v>77.38</v>
      </c>
      <c r="P2225" s="1" t="s">
        <v>3744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3750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4850</v>
      </c>
      <c r="N2226" s="1" t="n">
        <v>6</v>
      </c>
      <c r="O2226" s="1" t="n">
        <v>148.84</v>
      </c>
      <c r="P2226" s="1" t="s">
        <v>3744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3750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4851</v>
      </c>
      <c r="N2227" s="1" t="n">
        <v>6</v>
      </c>
      <c r="O2227" s="1" t="n">
        <v>17.1</v>
      </c>
      <c r="P2227" s="1" t="s">
        <v>3744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3750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4852</v>
      </c>
      <c r="N2228" s="1" t="n">
        <v>6</v>
      </c>
      <c r="O2228" s="1" t="n">
        <v>17.1</v>
      </c>
      <c r="P2228" s="1" t="s">
        <v>3744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3750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4853</v>
      </c>
      <c r="N2229" s="1" t="n">
        <v>12</v>
      </c>
      <c r="O2229" s="1" t="n">
        <v>71.73</v>
      </c>
      <c r="P2229" s="1" t="s">
        <v>3744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3750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4854</v>
      </c>
      <c r="N2230" s="1" t="n">
        <v>6</v>
      </c>
      <c r="O2230" s="1" t="n">
        <v>62.71</v>
      </c>
      <c r="P2230" s="1" t="s">
        <v>3744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3750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4855</v>
      </c>
      <c r="N2231" s="1" t="n">
        <v>24</v>
      </c>
      <c r="O2231" s="1" t="n">
        <v>98.08</v>
      </c>
      <c r="P2231" s="1" t="s">
        <v>3744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3750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4856</v>
      </c>
      <c r="N2232" s="1" t="n">
        <v>12</v>
      </c>
      <c r="O2232" s="1" t="n">
        <v>71.73</v>
      </c>
      <c r="P2232" s="1" t="s">
        <v>3744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3750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4857</v>
      </c>
      <c r="N2233" s="1" t="n">
        <v>6</v>
      </c>
      <c r="O2233" s="1" t="n">
        <v>59.94</v>
      </c>
      <c r="P2233" s="1" t="s">
        <v>3744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3750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4858</v>
      </c>
      <c r="N2234" s="1" t="n">
        <v>6</v>
      </c>
      <c r="O2234" s="1" t="n">
        <v>96.17</v>
      </c>
      <c r="P2234" s="1" t="s">
        <v>3744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3750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4859</v>
      </c>
      <c r="N2235" s="1" t="n">
        <v>6</v>
      </c>
      <c r="O2235" s="1" t="n">
        <v>74.17</v>
      </c>
      <c r="P2235" s="1" t="s">
        <v>3744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3750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4860</v>
      </c>
      <c r="N2236" s="1" t="n">
        <v>12</v>
      </c>
      <c r="O2236" s="1" t="n">
        <v>50.04</v>
      </c>
      <c r="P2236" s="1" t="s">
        <v>3744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3750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4861</v>
      </c>
      <c r="N2237" s="1" t="n">
        <v>12</v>
      </c>
      <c r="O2237" s="1" t="n">
        <v>50.04</v>
      </c>
      <c r="P2237" s="1" t="s">
        <v>3744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3750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4862</v>
      </c>
      <c r="N2238" s="1" t="n">
        <v>6</v>
      </c>
      <c r="O2238" s="1" t="n">
        <v>94.86</v>
      </c>
      <c r="P2238" s="1" t="s">
        <v>3744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3750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4863</v>
      </c>
      <c r="N2239" s="1" t="n">
        <v>12</v>
      </c>
      <c r="O2239" s="1" t="n">
        <v>91.68</v>
      </c>
      <c r="P2239" s="1" t="s">
        <v>3744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3750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4864</v>
      </c>
      <c r="N2240" s="1" t="n">
        <v>6</v>
      </c>
      <c r="O2240" s="1" t="n">
        <v>77.38</v>
      </c>
      <c r="P2240" s="1" t="s">
        <v>3744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3750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4865</v>
      </c>
      <c r="N2241" s="1" t="n">
        <v>6</v>
      </c>
      <c r="O2241" s="1" t="n">
        <v>77.38</v>
      </c>
      <c r="P2241" s="1" t="s">
        <v>3744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3750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4866</v>
      </c>
      <c r="N2242" s="1" t="n">
        <v>12</v>
      </c>
      <c r="O2242" s="1" t="n">
        <v>50.04</v>
      </c>
      <c r="P2242" s="1" t="s">
        <v>3744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3750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4867</v>
      </c>
      <c r="N2243" s="1" t="n">
        <v>6</v>
      </c>
      <c r="O2243" s="1" t="n">
        <v>39.27</v>
      </c>
      <c r="P2243" s="1" t="s">
        <v>3744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3750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4868</v>
      </c>
      <c r="N2244" s="1" t="n">
        <v>6</v>
      </c>
      <c r="O2244" s="1" t="n">
        <v>39.27</v>
      </c>
      <c r="P2244" s="1" t="s">
        <v>3744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3750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4869</v>
      </c>
      <c r="N2245" s="1" t="n">
        <v>6</v>
      </c>
      <c r="O2245" s="1" t="n">
        <v>94.86</v>
      </c>
      <c r="P2245" s="1" t="s">
        <v>3744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3750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4870</v>
      </c>
      <c r="N2246" s="1" t="n">
        <v>6</v>
      </c>
      <c r="O2246" s="1" t="n">
        <v>39.27</v>
      </c>
      <c r="P2246" s="1" t="s">
        <v>3744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3750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4871</v>
      </c>
      <c r="N2247" s="1" t="n">
        <v>6</v>
      </c>
      <c r="O2247" s="1" t="n">
        <v>33.95</v>
      </c>
      <c r="P2247" s="1" t="s">
        <v>3744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3750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4872</v>
      </c>
      <c r="N2248" s="1" t="n">
        <v>48</v>
      </c>
      <c r="O2248" s="1" t="n">
        <v>205.92</v>
      </c>
      <c r="P2248" s="1" t="s">
        <v>3744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3750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4873</v>
      </c>
      <c r="N2249" s="1" t="n">
        <v>6</v>
      </c>
      <c r="O2249" s="1" t="n">
        <v>57.57</v>
      </c>
      <c r="P2249" s="1" t="s">
        <v>3744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3750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4874</v>
      </c>
      <c r="N2250" s="1" t="n">
        <v>24</v>
      </c>
      <c r="O2250" s="1" t="n">
        <v>147.38</v>
      </c>
      <c r="P2250" s="1" t="s">
        <v>3744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3750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4874</v>
      </c>
      <c r="N2251" s="1" t="n">
        <v>24</v>
      </c>
      <c r="O2251" s="1" t="n">
        <v>147.52</v>
      </c>
      <c r="P2251" s="1" t="s">
        <v>3744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3750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4875</v>
      </c>
      <c r="N2252" s="1" t="n">
        <v>6</v>
      </c>
      <c r="O2252" s="1" t="n">
        <v>85.32</v>
      </c>
      <c r="P2252" s="1" t="s">
        <v>3744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3750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4876</v>
      </c>
      <c r="N2253" s="1" t="n">
        <v>6</v>
      </c>
      <c r="O2253" s="1" t="n">
        <v>17.1</v>
      </c>
      <c r="P2253" s="1" t="s">
        <v>3744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3750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4875</v>
      </c>
      <c r="N2254" s="1" t="n">
        <v>6</v>
      </c>
      <c r="O2254" s="1" t="n">
        <v>85.32</v>
      </c>
      <c r="P2254" s="1" t="s">
        <v>3744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3750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4875</v>
      </c>
      <c r="N2255" s="1" t="n">
        <v>6</v>
      </c>
      <c r="O2255" s="1" t="n">
        <v>85.32</v>
      </c>
      <c r="P2255" s="1" t="s">
        <v>3744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3750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4877</v>
      </c>
      <c r="N2256" s="1" t="n">
        <v>6</v>
      </c>
      <c r="O2256" s="1" t="n">
        <v>68.62</v>
      </c>
      <c r="P2256" s="1" t="s">
        <v>3744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3750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4878</v>
      </c>
      <c r="N2257" s="1" t="n">
        <v>6</v>
      </c>
      <c r="O2257" s="1" t="n">
        <v>70.82</v>
      </c>
      <c r="P2257" s="1" t="s">
        <v>3744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3750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4879</v>
      </c>
      <c r="N2258" s="1" t="n">
        <v>24</v>
      </c>
      <c r="O2258" s="1" t="n">
        <v>134.42</v>
      </c>
      <c r="P2258" s="1" t="s">
        <v>3744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3750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4880</v>
      </c>
      <c r="N2259" s="1" t="n">
        <v>6</v>
      </c>
      <c r="O2259" s="1" t="n">
        <v>27.79</v>
      </c>
      <c r="P2259" s="1" t="s">
        <v>3744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3750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4881</v>
      </c>
      <c r="N2260" s="1" t="n">
        <v>6</v>
      </c>
      <c r="O2260" s="1" t="n">
        <v>27.79</v>
      </c>
      <c r="P2260" s="1" t="s">
        <v>3744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3750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4882</v>
      </c>
      <c r="N2261" s="1" t="n">
        <v>6</v>
      </c>
      <c r="O2261" s="1" t="n">
        <v>77.53</v>
      </c>
      <c r="P2261" s="1" t="s">
        <v>3744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3750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4883</v>
      </c>
      <c r="N2262" s="1" t="n">
        <v>24</v>
      </c>
      <c r="O2262" s="1" t="n">
        <v>189.88</v>
      </c>
      <c r="P2262" s="1" t="s">
        <v>3744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3750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4884</v>
      </c>
      <c r="N2263" s="1" t="n">
        <v>50</v>
      </c>
      <c r="O2263" s="1" t="n">
        <v>229.5</v>
      </c>
      <c r="P2263" s="1" t="s">
        <v>3744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3750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4885</v>
      </c>
      <c r="N2264" s="1" t="n">
        <v>50</v>
      </c>
      <c r="O2264" s="1" t="n">
        <v>229.5</v>
      </c>
      <c r="P2264" s="1" t="s">
        <v>3744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3750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4886</v>
      </c>
      <c r="N2265" s="1" t="n">
        <v>6</v>
      </c>
      <c r="O2265" s="1" t="n">
        <v>98.06</v>
      </c>
      <c r="P2265" s="1" t="s">
        <v>3744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3750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4887</v>
      </c>
      <c r="N2266" s="1" t="n">
        <v>36</v>
      </c>
      <c r="O2266" s="1" t="n">
        <v>163.08</v>
      </c>
      <c r="P2266" s="1" t="s">
        <v>3744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3750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4888</v>
      </c>
      <c r="N2267" s="1" t="n">
        <v>6</v>
      </c>
      <c r="O2267" s="1" t="n">
        <v>91.88</v>
      </c>
      <c r="P2267" s="1" t="s">
        <v>3744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3750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4889</v>
      </c>
      <c r="N2268" s="1" t="n">
        <v>24</v>
      </c>
      <c r="O2268" s="1" t="n">
        <v>117.6</v>
      </c>
      <c r="P2268" s="1" t="s">
        <v>3744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3750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4890</v>
      </c>
      <c r="N2269" s="1" t="n">
        <v>10</v>
      </c>
      <c r="O2269" s="1" t="n">
        <v>72.33</v>
      </c>
      <c r="P2269" s="1" t="s">
        <v>3744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3750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4891</v>
      </c>
      <c r="N2270" s="1" t="n">
        <v>6</v>
      </c>
      <c r="O2270" s="1" t="n">
        <v>21.89</v>
      </c>
      <c r="P2270" s="1" t="s">
        <v>3744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3750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4892</v>
      </c>
      <c r="N2271" s="1" t="n">
        <v>6</v>
      </c>
      <c r="O2271" s="1" t="n">
        <v>21.89</v>
      </c>
      <c r="P2271" s="1" t="s">
        <v>3744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3750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4893</v>
      </c>
      <c r="N2272" s="1" t="n">
        <v>6</v>
      </c>
      <c r="O2272" s="1" t="n">
        <v>21.89</v>
      </c>
      <c r="P2272" s="1" t="s">
        <v>3744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3750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4894</v>
      </c>
      <c r="N2273" s="1" t="n">
        <v>6</v>
      </c>
      <c r="O2273" s="1" t="n">
        <v>21.89</v>
      </c>
      <c r="P2273" s="1" t="s">
        <v>3744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3750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4895</v>
      </c>
      <c r="N2274" s="1" t="n">
        <v>6</v>
      </c>
      <c r="O2274" s="1" t="n">
        <v>21.89</v>
      </c>
      <c r="P2274" s="1" t="s">
        <v>3744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3750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4896</v>
      </c>
      <c r="N2275" s="1" t="n">
        <v>48</v>
      </c>
      <c r="O2275" s="1" t="n">
        <v>181.64</v>
      </c>
      <c r="P2275" s="1" t="s">
        <v>3744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3750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4897</v>
      </c>
      <c r="N2276" s="1" t="n">
        <v>20</v>
      </c>
      <c r="O2276" s="1" t="n">
        <v>55.8</v>
      </c>
      <c r="P2276" s="1" t="s">
        <v>3744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3750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4898</v>
      </c>
      <c r="N2277" s="1" t="n">
        <v>6</v>
      </c>
      <c r="O2277" s="1" t="n">
        <v>25.38</v>
      </c>
      <c r="P2277" s="1" t="s">
        <v>3744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3750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4899</v>
      </c>
      <c r="N2278" s="1" t="n">
        <v>20</v>
      </c>
      <c r="O2278" s="1" t="n">
        <v>55.8</v>
      </c>
      <c r="P2278" s="1" t="s">
        <v>3744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3750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4900</v>
      </c>
      <c r="N2279" s="1" t="n">
        <v>24</v>
      </c>
      <c r="O2279" s="1" t="n">
        <v>170.23</v>
      </c>
      <c r="P2279" s="1" t="s">
        <v>3744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3750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4901</v>
      </c>
      <c r="N2280" s="1" t="n">
        <v>6</v>
      </c>
      <c r="O2280" s="1" t="n">
        <v>21.6</v>
      </c>
      <c r="P2280" s="1" t="s">
        <v>3744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3750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4902</v>
      </c>
      <c r="N2281" s="1" t="n">
        <v>48</v>
      </c>
      <c r="O2281" s="1" t="n">
        <v>66.72</v>
      </c>
      <c r="P2281" s="1" t="s">
        <v>3744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3750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4903</v>
      </c>
      <c r="N2282" s="1" t="n">
        <v>48</v>
      </c>
      <c r="O2282" s="1" t="n">
        <v>83.76</v>
      </c>
      <c r="P2282" s="1" t="s">
        <v>3744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3750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4904</v>
      </c>
      <c r="N2283" s="1" t="n">
        <v>12</v>
      </c>
      <c r="O2283" s="1" t="n">
        <v>27.33</v>
      </c>
      <c r="P2283" s="1" t="s">
        <v>3744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3750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4905</v>
      </c>
      <c r="N2284" s="1" t="n">
        <v>12</v>
      </c>
      <c r="O2284" s="1" t="n">
        <v>24.81</v>
      </c>
      <c r="P2284" s="1" t="s">
        <v>3744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3750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4906</v>
      </c>
      <c r="N2285" s="1" t="n">
        <v>12</v>
      </c>
      <c r="O2285" s="1" t="n">
        <v>24.81</v>
      </c>
      <c r="P2285" s="1" t="s">
        <v>3744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3750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4907</v>
      </c>
      <c r="N2286" s="1" t="n">
        <v>12</v>
      </c>
      <c r="O2286" s="1" t="n">
        <v>24.81</v>
      </c>
      <c r="P2286" s="1" t="s">
        <v>3744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3750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4908</v>
      </c>
      <c r="N2287" s="1" t="n">
        <v>24</v>
      </c>
      <c r="O2287" s="1" t="n">
        <v>102.96</v>
      </c>
      <c r="P2287" s="1" t="s">
        <v>3744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3750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4909</v>
      </c>
      <c r="N2288" s="1" t="n">
        <v>24</v>
      </c>
      <c r="O2288" s="1" t="n">
        <v>102.96</v>
      </c>
      <c r="P2288" s="1" t="s">
        <v>3744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3750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4910</v>
      </c>
      <c r="N2289" s="1" t="n">
        <v>12</v>
      </c>
      <c r="O2289" s="1" t="n">
        <v>88.6</v>
      </c>
      <c r="P2289" s="1" t="s">
        <v>3744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3750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4910</v>
      </c>
      <c r="N2290" s="1" t="n">
        <v>3</v>
      </c>
      <c r="O2290" s="1" t="n">
        <v>26.47</v>
      </c>
      <c r="P2290" s="1" t="s">
        <v>3744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3750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4911</v>
      </c>
      <c r="N2291" s="1" t="n">
        <v>27</v>
      </c>
      <c r="O2291" s="1" t="n">
        <v>51.42</v>
      </c>
      <c r="P2291" s="1" t="s">
        <v>3744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3750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4912</v>
      </c>
      <c r="N2292" s="1" t="n">
        <v>48</v>
      </c>
      <c r="O2292" s="1" t="n">
        <v>218.94</v>
      </c>
      <c r="P2292" s="1" t="s">
        <v>3744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3750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4913</v>
      </c>
      <c r="N2293" s="1" t="n">
        <v>20</v>
      </c>
      <c r="O2293" s="1" t="n">
        <v>55.8</v>
      </c>
      <c r="P2293" s="1" t="s">
        <v>3744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3750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4914</v>
      </c>
      <c r="N2294" s="1" t="n">
        <v>18</v>
      </c>
      <c r="O2294" s="1" t="n">
        <v>68.23</v>
      </c>
      <c r="P2294" s="1" t="s">
        <v>3744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3750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4915</v>
      </c>
      <c r="N2295" s="1" t="n">
        <v>64</v>
      </c>
      <c r="O2295" s="1" t="n">
        <v>141.01</v>
      </c>
      <c r="P2295" s="1" t="s">
        <v>3744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3750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4916</v>
      </c>
      <c r="N2296" s="1" t="n">
        <v>5</v>
      </c>
      <c r="O2296" s="1" t="n">
        <v>54.9</v>
      </c>
      <c r="P2296" s="1" t="s">
        <v>3744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3897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3912</v>
      </c>
      <c r="N2297" s="1" t="n">
        <v>6.413</v>
      </c>
      <c r="O2297" s="1" t="n">
        <v>152.2</v>
      </c>
      <c r="P2297" s="1" t="s">
        <v>3744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3897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3898</v>
      </c>
      <c r="N2298" s="1" t="n">
        <v>8.934</v>
      </c>
      <c r="O2298" s="1" t="n">
        <v>277.86</v>
      </c>
      <c r="P2298" s="1" t="s">
        <v>3744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3897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3899</v>
      </c>
      <c r="N2299" s="1" t="n">
        <v>26.399</v>
      </c>
      <c r="O2299" s="1" t="n">
        <v>885.89</v>
      </c>
      <c r="P2299" s="1" t="s">
        <v>3744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3897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3900</v>
      </c>
      <c r="N2300" s="1" t="n">
        <v>5.988</v>
      </c>
      <c r="O2300" s="1" t="n">
        <v>230.36</v>
      </c>
      <c r="P2300" s="1" t="s">
        <v>3744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3897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3901</v>
      </c>
      <c r="N2301" s="1" t="n">
        <v>13.719</v>
      </c>
      <c r="O2301" s="1" t="n">
        <v>527.77</v>
      </c>
      <c r="P2301" s="1" t="s">
        <v>3744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3897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3902</v>
      </c>
      <c r="N2302" s="1" t="n">
        <v>12.255</v>
      </c>
      <c r="O2302" s="1" t="n">
        <v>511.58</v>
      </c>
      <c r="P2302" s="1" t="s">
        <v>3744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3897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3903</v>
      </c>
      <c r="N2303" s="1" t="n">
        <v>21.354</v>
      </c>
      <c r="O2303" s="1" t="n">
        <v>961.34</v>
      </c>
      <c r="P2303" s="1" t="s">
        <v>3744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3897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3904</v>
      </c>
      <c r="N2304" s="1" t="n">
        <v>8.505</v>
      </c>
      <c r="O2304" s="1" t="n">
        <v>389.85</v>
      </c>
      <c r="P2304" s="1" t="s">
        <v>3744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3897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3905</v>
      </c>
      <c r="N2305" s="1" t="n">
        <v>3.486</v>
      </c>
      <c r="O2305" s="1" t="n">
        <v>145.52</v>
      </c>
      <c r="P2305" s="1" t="s">
        <v>3744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3897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3906</v>
      </c>
      <c r="N2306" s="1" t="n">
        <v>4.43</v>
      </c>
      <c r="O2306" s="1" t="n">
        <v>199.44</v>
      </c>
      <c r="P2306" s="1" t="s">
        <v>3744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3897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3907</v>
      </c>
      <c r="N2307" s="1" t="n">
        <v>3.759</v>
      </c>
      <c r="O2307" s="1" t="n">
        <v>200</v>
      </c>
      <c r="P2307" s="1" t="s">
        <v>3744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3897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3917</v>
      </c>
      <c r="N2308" s="1" t="n">
        <v>2.608</v>
      </c>
      <c r="O2308" s="1" t="n">
        <v>87.52</v>
      </c>
      <c r="P2308" s="1" t="s">
        <v>3744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3897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3908</v>
      </c>
      <c r="N2309" s="1" t="n">
        <v>3.632</v>
      </c>
      <c r="O2309" s="1" t="n">
        <v>133.78</v>
      </c>
      <c r="P2309" s="1" t="s">
        <v>3744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3897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3909</v>
      </c>
      <c r="N2310" s="1" t="n">
        <v>5.587</v>
      </c>
      <c r="O2310" s="1" t="n">
        <v>9.1</v>
      </c>
      <c r="P2310" s="1" t="s">
        <v>3744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3897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3910</v>
      </c>
      <c r="N2311" s="1" t="n">
        <v>20.18</v>
      </c>
      <c r="O2311" s="1" t="n">
        <v>49.4</v>
      </c>
      <c r="P2311" s="1" t="s">
        <v>3744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3897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3911</v>
      </c>
      <c r="N2312" s="1" t="n">
        <v>1.551</v>
      </c>
      <c r="O2312" s="1" t="n">
        <v>0</v>
      </c>
      <c r="P2312" s="1" t="s">
        <v>3744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3897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3912</v>
      </c>
      <c r="N2313" s="1" t="n">
        <v>5.13</v>
      </c>
      <c r="O2313" s="1" t="n">
        <v>111.31</v>
      </c>
      <c r="P2313" s="1" t="s">
        <v>3744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3897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3913</v>
      </c>
      <c r="N2314" s="1" t="n">
        <v>24.916</v>
      </c>
      <c r="O2314" s="1" t="n">
        <v>577.94</v>
      </c>
      <c r="P2314" s="1" t="s">
        <v>3744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3897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3914</v>
      </c>
      <c r="N2315" s="1" t="n">
        <v>39.22</v>
      </c>
      <c r="O2315" s="1" t="n">
        <v>939.09</v>
      </c>
      <c r="P2315" s="1" t="s">
        <v>3744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3897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3915</v>
      </c>
      <c r="N2316" s="1" t="n">
        <v>32.457</v>
      </c>
      <c r="O2316" s="1" t="n">
        <v>850.04</v>
      </c>
      <c r="P2316" s="1" t="s">
        <v>3744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3897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3916</v>
      </c>
      <c r="N2317" s="1" t="n">
        <v>14.862</v>
      </c>
      <c r="O2317" s="1" t="n">
        <v>378.11</v>
      </c>
      <c r="P2317" s="1" t="s">
        <v>3744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3897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3909</v>
      </c>
      <c r="N2318" s="1" t="n">
        <v>5.543</v>
      </c>
      <c r="O2318" s="1" t="n">
        <v>8.26</v>
      </c>
      <c r="P2318" s="1" t="s">
        <v>3744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3897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3910</v>
      </c>
      <c r="N2319" s="1" t="n">
        <v>7.708</v>
      </c>
      <c r="O2319" s="1" t="n">
        <v>17.25</v>
      </c>
      <c r="P2319" s="1" t="s">
        <v>3744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3897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3911</v>
      </c>
      <c r="N2320" s="1" t="n">
        <v>1.164</v>
      </c>
      <c r="O2320" s="1" t="n">
        <v>0</v>
      </c>
      <c r="P2320" s="1" t="s">
        <v>3744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3918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3912</v>
      </c>
      <c r="N2321" s="1" t="n">
        <v>6.413</v>
      </c>
      <c r="O2321" s="1" t="n">
        <v>152.2</v>
      </c>
      <c r="P2321" s="1" t="s">
        <v>3744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3918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3898</v>
      </c>
      <c r="N2322" s="1" t="n">
        <v>8.934</v>
      </c>
      <c r="O2322" s="1" t="n">
        <v>277.86</v>
      </c>
      <c r="P2322" s="1" t="s">
        <v>3744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3918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3899</v>
      </c>
      <c r="N2323" s="1" t="n">
        <v>26.399</v>
      </c>
      <c r="O2323" s="1" t="n">
        <v>885.89</v>
      </c>
      <c r="P2323" s="1" t="s">
        <v>3744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3918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3900</v>
      </c>
      <c r="N2324" s="1" t="n">
        <v>5.988</v>
      </c>
      <c r="O2324" s="1" t="n">
        <v>230.36</v>
      </c>
      <c r="P2324" s="1" t="s">
        <v>3744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3918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3901</v>
      </c>
      <c r="N2325" s="1" t="n">
        <v>13.719</v>
      </c>
      <c r="O2325" s="1" t="n">
        <v>527.77</v>
      </c>
      <c r="P2325" s="1" t="s">
        <v>3744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3918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3902</v>
      </c>
      <c r="N2326" s="1" t="n">
        <v>12.255</v>
      </c>
      <c r="O2326" s="1" t="n">
        <v>511.58</v>
      </c>
      <c r="P2326" s="1" t="s">
        <v>3744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3918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3903</v>
      </c>
      <c r="N2327" s="1" t="n">
        <v>21.354</v>
      </c>
      <c r="O2327" s="1" t="n">
        <v>961.34</v>
      </c>
      <c r="P2327" s="1" t="s">
        <v>3744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3918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3904</v>
      </c>
      <c r="N2328" s="1" t="n">
        <v>8.505</v>
      </c>
      <c r="O2328" s="1" t="n">
        <v>389.85</v>
      </c>
      <c r="P2328" s="1" t="s">
        <v>3744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3918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3905</v>
      </c>
      <c r="N2329" s="1" t="n">
        <v>3.486</v>
      </c>
      <c r="O2329" s="1" t="n">
        <v>145.52</v>
      </c>
      <c r="P2329" s="1" t="s">
        <v>3744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3918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3906</v>
      </c>
      <c r="N2330" s="1" t="n">
        <v>4.43</v>
      </c>
      <c r="O2330" s="1" t="n">
        <v>199.44</v>
      </c>
      <c r="P2330" s="1" t="s">
        <v>3744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3918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3907</v>
      </c>
      <c r="N2331" s="1" t="n">
        <v>3.759</v>
      </c>
      <c r="O2331" s="1" t="n">
        <v>200</v>
      </c>
      <c r="P2331" s="1" t="s">
        <v>3744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3918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3917</v>
      </c>
      <c r="N2332" s="1" t="n">
        <v>2.608</v>
      </c>
      <c r="O2332" s="1" t="n">
        <v>87.52</v>
      </c>
      <c r="P2332" s="1" t="s">
        <v>3744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3918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3908</v>
      </c>
      <c r="N2333" s="1" t="n">
        <v>3.632</v>
      </c>
      <c r="O2333" s="1" t="n">
        <v>133.78</v>
      </c>
      <c r="P2333" s="1" t="s">
        <v>3744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3918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3909</v>
      </c>
      <c r="N2334" s="1" t="n">
        <v>5.587</v>
      </c>
      <c r="O2334" s="1" t="n">
        <v>9.1</v>
      </c>
      <c r="P2334" s="1" t="s">
        <v>3744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3918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3910</v>
      </c>
      <c r="N2335" s="1" t="n">
        <v>20.18</v>
      </c>
      <c r="O2335" s="1" t="n">
        <v>49.4</v>
      </c>
      <c r="P2335" s="1" t="s">
        <v>3744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3918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3911</v>
      </c>
      <c r="N2336" s="1" t="n">
        <v>1.551</v>
      </c>
      <c r="O2336" s="1" t="n">
        <v>0</v>
      </c>
      <c r="P2336" s="1" t="s">
        <v>3744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3918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3912</v>
      </c>
      <c r="N2337" s="1" t="n">
        <v>5.13</v>
      </c>
      <c r="O2337" s="1" t="n">
        <v>111.31</v>
      </c>
      <c r="P2337" s="1" t="s">
        <v>3744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3918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3913</v>
      </c>
      <c r="N2338" s="1" t="n">
        <v>24.916</v>
      </c>
      <c r="O2338" s="1" t="n">
        <v>577.94</v>
      </c>
      <c r="P2338" s="1" t="s">
        <v>3744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3918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3914</v>
      </c>
      <c r="N2339" s="1" t="n">
        <v>39.22</v>
      </c>
      <c r="O2339" s="1" t="n">
        <v>939.09</v>
      </c>
      <c r="P2339" s="1" t="s">
        <v>3744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3918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3915</v>
      </c>
      <c r="N2340" s="1" t="n">
        <v>32.457</v>
      </c>
      <c r="O2340" s="1" t="n">
        <v>850.04</v>
      </c>
      <c r="P2340" s="1" t="s">
        <v>3744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3918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3916</v>
      </c>
      <c r="N2341" s="1" t="n">
        <v>14.862</v>
      </c>
      <c r="O2341" s="1" t="n">
        <v>378.11</v>
      </c>
      <c r="P2341" s="1" t="s">
        <v>3744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3918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3909</v>
      </c>
      <c r="N2342" s="1" t="n">
        <v>5.543</v>
      </c>
      <c r="O2342" s="1" t="n">
        <v>8.26</v>
      </c>
      <c r="P2342" s="1" t="s">
        <v>3744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3918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3910</v>
      </c>
      <c r="N2343" s="1" t="n">
        <v>7.708</v>
      </c>
      <c r="O2343" s="1" t="n">
        <v>17.25</v>
      </c>
      <c r="P2343" s="1" t="s">
        <v>3744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3918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3911</v>
      </c>
      <c r="N2344" s="1" t="n">
        <v>1.164</v>
      </c>
      <c r="O2344" s="1" t="n">
        <v>0</v>
      </c>
      <c r="P2344" s="1" t="s">
        <v>3744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3978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4917</v>
      </c>
      <c r="N2345" s="1" t="n">
        <v>15</v>
      </c>
      <c r="O2345" s="1" t="n">
        <v>98.85</v>
      </c>
      <c r="P2345" s="1" t="s">
        <v>3980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3978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4917</v>
      </c>
      <c r="N2346" s="1" t="n">
        <v>10</v>
      </c>
      <c r="O2346" s="1" t="n">
        <v>65.9</v>
      </c>
      <c r="P2346" s="1" t="s">
        <v>3980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3778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4918</v>
      </c>
      <c r="N2347" s="1" t="n">
        <v>40</v>
      </c>
      <c r="O2347" s="1" t="n">
        <v>112</v>
      </c>
      <c r="P2347" s="1" t="s">
        <v>3744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3778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4034</v>
      </c>
      <c r="N2348" s="1" t="n">
        <v>10</v>
      </c>
      <c r="O2348" s="1" t="n">
        <v>61</v>
      </c>
      <c r="P2348" s="1" t="s">
        <v>3744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3778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4919</v>
      </c>
      <c r="N2349" s="1" t="n">
        <v>150</v>
      </c>
      <c r="O2349" s="1" t="n">
        <v>1440</v>
      </c>
      <c r="P2349" s="1" t="s">
        <v>3744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3778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4920</v>
      </c>
      <c r="N2350" s="1" t="n">
        <v>24</v>
      </c>
      <c r="O2350" s="1" t="n">
        <v>194.4</v>
      </c>
      <c r="P2350" s="1" t="s">
        <v>3744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3778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4921</v>
      </c>
      <c r="N2351" s="1" t="n">
        <v>6</v>
      </c>
      <c r="O2351" s="1" t="n">
        <v>48.6</v>
      </c>
      <c r="P2351" s="1" t="s">
        <v>3744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3778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4922</v>
      </c>
      <c r="N2352" s="1" t="n">
        <v>6</v>
      </c>
      <c r="O2352" s="1" t="n">
        <v>77.4</v>
      </c>
      <c r="P2352" s="1" t="s">
        <v>3744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3778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4923</v>
      </c>
      <c r="N2353" s="1" t="n">
        <v>12</v>
      </c>
      <c r="O2353" s="1" t="n">
        <v>41.01</v>
      </c>
      <c r="P2353" s="1" t="s">
        <v>3744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3778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4360</v>
      </c>
      <c r="N2354" s="1" t="n">
        <v>240</v>
      </c>
      <c r="O2354" s="1" t="n">
        <v>738.03993</v>
      </c>
      <c r="P2354" s="1" t="s">
        <v>3744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3778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4362</v>
      </c>
      <c r="N2355" s="1" t="n">
        <v>240</v>
      </c>
      <c r="O2355" s="1" t="n">
        <v>738.020146</v>
      </c>
      <c r="P2355" s="1" t="s">
        <v>3744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3778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4367</v>
      </c>
      <c r="N2356" s="1" t="n">
        <v>96</v>
      </c>
      <c r="O2356" s="1" t="n">
        <v>410.340035</v>
      </c>
      <c r="P2356" s="1" t="s">
        <v>3744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3778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4924</v>
      </c>
      <c r="N2357" s="1" t="n">
        <v>48</v>
      </c>
      <c r="O2357" s="1" t="n">
        <v>275.8801</v>
      </c>
      <c r="P2357" s="1" t="s">
        <v>3744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3778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4925</v>
      </c>
      <c r="N2358" s="1" t="n">
        <v>72</v>
      </c>
      <c r="O2358" s="1" t="n">
        <v>320.099978</v>
      </c>
      <c r="P2358" s="1" t="s">
        <v>3744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3778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4373</v>
      </c>
      <c r="N2359" s="1" t="n">
        <v>24</v>
      </c>
      <c r="O2359" s="1" t="n">
        <v>82.150004</v>
      </c>
      <c r="P2359" s="1" t="s">
        <v>3744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3778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4375</v>
      </c>
      <c r="N2360" s="1" t="n">
        <v>48</v>
      </c>
      <c r="O2360" s="1" t="n">
        <v>287.770006</v>
      </c>
      <c r="P2360" s="1" t="s">
        <v>3744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3778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4018</v>
      </c>
      <c r="N2361" s="1" t="n">
        <v>60</v>
      </c>
      <c r="O2361" s="1" t="n">
        <v>220.479869</v>
      </c>
      <c r="P2361" s="1" t="s">
        <v>3744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3778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4376</v>
      </c>
      <c r="N2362" s="1" t="n">
        <v>120</v>
      </c>
      <c r="O2362" s="1" t="n">
        <v>788.450138</v>
      </c>
      <c r="P2362" s="1" t="s">
        <v>3744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3742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3743</v>
      </c>
      <c r="N2363" s="1" t="n">
        <v>14</v>
      </c>
      <c r="O2363" s="1" t="n">
        <v>35</v>
      </c>
      <c r="P2363" s="1" t="s">
        <v>3744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3742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3745</v>
      </c>
      <c r="N2364" s="1" t="n">
        <v>120</v>
      </c>
      <c r="O2364" s="1" t="n">
        <v>240</v>
      </c>
      <c r="P2364" s="1" t="s">
        <v>3744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3742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3746</v>
      </c>
      <c r="N2365" s="1" t="n">
        <v>12</v>
      </c>
      <c r="O2365" s="1" t="n">
        <v>84</v>
      </c>
      <c r="P2365" s="1" t="s">
        <v>3744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3742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3747</v>
      </c>
      <c r="N2366" s="1" t="n">
        <v>40</v>
      </c>
      <c r="O2366" s="1" t="n">
        <v>240</v>
      </c>
      <c r="P2366" s="1" t="s">
        <v>3744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3749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3743</v>
      </c>
      <c r="N2367" s="1" t="n">
        <v>14</v>
      </c>
      <c r="O2367" s="1" t="n">
        <v>35</v>
      </c>
      <c r="P2367" s="1" t="s">
        <v>3744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3749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3745</v>
      </c>
      <c r="N2368" s="1" t="n">
        <v>120</v>
      </c>
      <c r="O2368" s="1" t="n">
        <v>240</v>
      </c>
      <c r="P2368" s="1" t="s">
        <v>3744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3749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3746</v>
      </c>
      <c r="N2369" s="1" t="n">
        <v>12</v>
      </c>
      <c r="O2369" s="1" t="n">
        <v>84</v>
      </c>
      <c r="P2369" s="1" t="s">
        <v>3744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3749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3747</v>
      </c>
      <c r="N2370" s="1" t="n">
        <v>40</v>
      </c>
      <c r="O2370" s="1" t="n">
        <v>240</v>
      </c>
      <c r="P2370" s="1" t="s">
        <v>3744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3750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4926</v>
      </c>
      <c r="N2371" s="1" t="n">
        <v>72</v>
      </c>
      <c r="O2371" s="1" t="n">
        <v>129.95</v>
      </c>
      <c r="P2371" s="1" t="s">
        <v>3744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3750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4927</v>
      </c>
      <c r="N2372" s="1" t="n">
        <v>6</v>
      </c>
      <c r="O2372" s="1" t="n">
        <v>93.95</v>
      </c>
      <c r="P2372" s="1" t="s">
        <v>3744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3750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4928</v>
      </c>
      <c r="N2373" s="1" t="n">
        <v>36</v>
      </c>
      <c r="O2373" s="1" t="n">
        <v>128.85</v>
      </c>
      <c r="P2373" s="1" t="s">
        <v>3744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3750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4929</v>
      </c>
      <c r="N2374" s="1" t="n">
        <v>36</v>
      </c>
      <c r="O2374" s="1" t="n">
        <v>128.85</v>
      </c>
      <c r="P2374" s="1" t="s">
        <v>3744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3750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4930</v>
      </c>
      <c r="N2375" s="1" t="n">
        <v>12</v>
      </c>
      <c r="O2375" s="1" t="n">
        <v>20.95</v>
      </c>
      <c r="P2375" s="1" t="s">
        <v>3744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3750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4931</v>
      </c>
      <c r="N2376" s="1" t="n">
        <v>12</v>
      </c>
      <c r="O2376" s="1" t="n">
        <v>26.95</v>
      </c>
      <c r="P2376" s="1" t="s">
        <v>3744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3750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4932</v>
      </c>
      <c r="N2377" s="1" t="n">
        <v>12</v>
      </c>
      <c r="O2377" s="1" t="n">
        <v>24.95</v>
      </c>
      <c r="P2377" s="1" t="s">
        <v>3744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3750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4933</v>
      </c>
      <c r="N2378" s="1" t="n">
        <v>36</v>
      </c>
      <c r="O2378" s="1" t="n">
        <v>128.85</v>
      </c>
      <c r="P2378" s="1" t="s">
        <v>3744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3750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4934</v>
      </c>
      <c r="N2379" s="1" t="n">
        <v>12</v>
      </c>
      <c r="O2379" s="1" t="n">
        <v>20.95</v>
      </c>
      <c r="P2379" s="1" t="s">
        <v>3744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3750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4935</v>
      </c>
      <c r="N2380" s="1" t="n">
        <v>12</v>
      </c>
      <c r="O2380" s="1" t="n">
        <v>24.95</v>
      </c>
      <c r="P2380" s="1" t="s">
        <v>3744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3750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4936</v>
      </c>
      <c r="N2381" s="1" t="n">
        <v>12</v>
      </c>
      <c r="O2381" s="1" t="n">
        <v>74.95</v>
      </c>
      <c r="P2381" s="1" t="s">
        <v>3744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3750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4937</v>
      </c>
      <c r="N2382" s="1" t="n">
        <v>24</v>
      </c>
      <c r="O2382" s="1" t="n">
        <v>38.95</v>
      </c>
      <c r="P2382" s="1" t="s">
        <v>3744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3750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4938</v>
      </c>
      <c r="N2383" s="1" t="n">
        <v>24</v>
      </c>
      <c r="O2383" s="1" t="n">
        <v>155.9</v>
      </c>
      <c r="P2383" s="1" t="s">
        <v>3744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3750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4939</v>
      </c>
      <c r="N2384" s="1" t="n">
        <v>12</v>
      </c>
      <c r="O2384" s="1" t="n">
        <v>94.95</v>
      </c>
      <c r="P2384" s="1" t="s">
        <v>3744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3750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4940</v>
      </c>
      <c r="N2385" s="1" t="n">
        <v>24</v>
      </c>
      <c r="O2385" s="1" t="n">
        <v>58.95</v>
      </c>
      <c r="P2385" s="1" t="s">
        <v>3744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3750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4941</v>
      </c>
      <c r="N2386" s="1" t="n">
        <v>36</v>
      </c>
      <c r="O2386" s="1" t="n">
        <v>110.85</v>
      </c>
      <c r="P2386" s="1" t="s">
        <v>3744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3750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4942</v>
      </c>
      <c r="N2387" s="1" t="n">
        <v>24</v>
      </c>
      <c r="O2387" s="1" t="n">
        <v>38.95</v>
      </c>
      <c r="P2387" s="1" t="s">
        <v>3744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3750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4943</v>
      </c>
      <c r="N2388" s="1" t="n">
        <v>24</v>
      </c>
      <c r="O2388" s="1" t="n">
        <v>85.9</v>
      </c>
      <c r="P2388" s="1" t="s">
        <v>3744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3750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4944</v>
      </c>
      <c r="N2389" s="1" t="n">
        <v>36</v>
      </c>
      <c r="O2389" s="1" t="n">
        <v>332.85</v>
      </c>
      <c r="P2389" s="1" t="s">
        <v>3744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3750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4945</v>
      </c>
      <c r="N2390" s="1" t="n">
        <v>24</v>
      </c>
      <c r="O2390" s="1" t="n">
        <v>99.99</v>
      </c>
      <c r="P2390" s="1" t="s">
        <v>3744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3750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4946</v>
      </c>
      <c r="N2391" s="1" t="n">
        <v>12</v>
      </c>
      <c r="O2391" s="1" t="n">
        <v>69.95</v>
      </c>
      <c r="P2391" s="1" t="s">
        <v>3744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3750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4947</v>
      </c>
      <c r="N2392" s="1" t="n">
        <v>12</v>
      </c>
      <c r="O2392" s="1" t="n">
        <v>99.95</v>
      </c>
      <c r="P2392" s="1" t="s">
        <v>3744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3750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4948</v>
      </c>
      <c r="N2393" s="1" t="n">
        <v>24</v>
      </c>
      <c r="O2393" s="1" t="n">
        <v>99.99</v>
      </c>
      <c r="P2393" s="1" t="s">
        <v>3744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3750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4949</v>
      </c>
      <c r="N2394" s="1" t="n">
        <v>24</v>
      </c>
      <c r="O2394" s="1" t="n">
        <v>74.95</v>
      </c>
      <c r="P2394" s="1" t="s">
        <v>3744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3750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4950</v>
      </c>
      <c r="N2395" s="1" t="n">
        <v>12</v>
      </c>
      <c r="O2395" s="1" t="n">
        <v>54.98</v>
      </c>
      <c r="P2395" s="1" t="s">
        <v>3744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3750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4951</v>
      </c>
      <c r="N2396" s="1" t="n">
        <v>12</v>
      </c>
      <c r="O2396" s="1" t="n">
        <v>54.98</v>
      </c>
      <c r="P2396" s="1" t="s">
        <v>3744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3750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4275</v>
      </c>
      <c r="N2397" s="1" t="n">
        <v>24</v>
      </c>
      <c r="O2397" s="1" t="n">
        <v>195.95</v>
      </c>
      <c r="P2397" s="1" t="s">
        <v>3744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3750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4259</v>
      </c>
      <c r="N2398" s="1" t="n">
        <v>24</v>
      </c>
      <c r="O2398" s="1" t="n">
        <v>185.8</v>
      </c>
      <c r="P2398" s="1" t="s">
        <v>3744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3750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4952</v>
      </c>
      <c r="N2399" s="1" t="n">
        <v>12</v>
      </c>
      <c r="O2399" s="1" t="n">
        <v>51.95</v>
      </c>
      <c r="P2399" s="1" t="s">
        <v>3744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3750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4953</v>
      </c>
      <c r="N2400" s="1" t="n">
        <v>24</v>
      </c>
      <c r="O2400" s="1" t="n">
        <v>58.95</v>
      </c>
      <c r="P2400" s="1" t="s">
        <v>3744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3750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4954</v>
      </c>
      <c r="N2401" s="1" t="n">
        <v>40</v>
      </c>
      <c r="O2401" s="1" t="n">
        <v>221.9</v>
      </c>
      <c r="P2401" s="1" t="s">
        <v>3744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3750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4955</v>
      </c>
      <c r="N2402" s="1" t="n">
        <v>40</v>
      </c>
      <c r="O2402" s="1" t="n">
        <v>221.9</v>
      </c>
      <c r="P2402" s="1" t="s">
        <v>3744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3750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4956</v>
      </c>
      <c r="N2403" s="1" t="n">
        <v>50</v>
      </c>
      <c r="O2403" s="1" t="n">
        <v>95.95</v>
      </c>
      <c r="P2403" s="1" t="s">
        <v>3744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3750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4957</v>
      </c>
      <c r="N2404" s="1" t="n">
        <v>24</v>
      </c>
      <c r="O2404" s="1" t="n">
        <v>38.95</v>
      </c>
      <c r="P2404" s="1" t="s">
        <v>3744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3750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4958</v>
      </c>
      <c r="N2405" s="1" t="n">
        <v>24</v>
      </c>
      <c r="O2405" s="1" t="n">
        <v>74.95</v>
      </c>
      <c r="P2405" s="1" t="s">
        <v>3744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3750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4959</v>
      </c>
      <c r="N2406" s="1" t="n">
        <v>24</v>
      </c>
      <c r="O2406" s="1" t="n">
        <v>153.9</v>
      </c>
      <c r="P2406" s="1" t="s">
        <v>3744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3750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4960</v>
      </c>
      <c r="N2407" s="1" t="n">
        <v>24</v>
      </c>
      <c r="O2407" s="1" t="n">
        <v>164.95</v>
      </c>
      <c r="P2407" s="1" t="s">
        <v>3744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3750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4961</v>
      </c>
      <c r="N2408" s="1" t="n">
        <v>12</v>
      </c>
      <c r="O2408" s="1" t="n">
        <v>106.95</v>
      </c>
      <c r="P2408" s="1" t="s">
        <v>3744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3750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4962</v>
      </c>
      <c r="N2409" s="1" t="n">
        <v>12</v>
      </c>
      <c r="O2409" s="1" t="n">
        <v>59.95</v>
      </c>
      <c r="P2409" s="1" t="s">
        <v>3744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3778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4028</v>
      </c>
      <c r="N2410" s="1" t="n">
        <v>20</v>
      </c>
      <c r="O2410" s="1" t="n">
        <v>240</v>
      </c>
      <c r="P2410" s="1" t="s">
        <v>3744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3778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4369</v>
      </c>
      <c r="N2411" s="1" t="n">
        <v>300</v>
      </c>
      <c r="O2411" s="1" t="n">
        <v>1050.989998</v>
      </c>
      <c r="P2411" s="1" t="s">
        <v>3744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3778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4963</v>
      </c>
      <c r="N2412" s="1" t="n">
        <v>24</v>
      </c>
      <c r="O2412" s="1" t="n">
        <v>331.87</v>
      </c>
      <c r="P2412" s="1" t="s">
        <v>3744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3778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4964</v>
      </c>
      <c r="N2413" s="1" t="n">
        <v>30</v>
      </c>
      <c r="O2413" s="1" t="n">
        <v>400.49</v>
      </c>
      <c r="P2413" s="1" t="s">
        <v>3744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3778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4064</v>
      </c>
      <c r="N2414" s="1" t="n">
        <v>30</v>
      </c>
      <c r="O2414" s="1" t="n">
        <v>72.29</v>
      </c>
      <c r="P2414" s="1" t="s">
        <v>3744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3778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4965</v>
      </c>
      <c r="N2415" s="1" t="n">
        <v>1</v>
      </c>
      <c r="O2415" s="1" t="n">
        <v>138.64</v>
      </c>
      <c r="P2415" s="1" t="s">
        <v>3744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3778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4075</v>
      </c>
      <c r="N2416" s="1" t="n">
        <v>48</v>
      </c>
      <c r="O2416" s="1" t="n">
        <v>177.96</v>
      </c>
      <c r="P2416" s="1" t="s">
        <v>3744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3742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3743</v>
      </c>
      <c r="N2417" s="1" t="n">
        <v>5</v>
      </c>
      <c r="O2417" s="1" t="n">
        <v>35</v>
      </c>
      <c r="P2417" s="1" t="s">
        <v>3744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3742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3745</v>
      </c>
      <c r="N2418" s="1" t="n">
        <v>8</v>
      </c>
      <c r="O2418" s="1" t="n">
        <v>20</v>
      </c>
      <c r="P2418" s="1" t="s">
        <v>3744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3742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3746</v>
      </c>
      <c r="N2419" s="1" t="n">
        <v>30</v>
      </c>
      <c r="O2419" s="1" t="n">
        <v>60</v>
      </c>
      <c r="P2419" s="1" t="s">
        <v>3744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3742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3747</v>
      </c>
      <c r="N2420" s="1" t="n">
        <v>20</v>
      </c>
      <c r="O2420" s="1" t="n">
        <v>120</v>
      </c>
      <c r="P2420" s="1" t="s">
        <v>3744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3742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4380</v>
      </c>
      <c r="N2421" s="1" t="n">
        <v>50</v>
      </c>
      <c r="O2421" s="1" t="n">
        <v>220</v>
      </c>
      <c r="P2421" s="1" t="s">
        <v>3744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3742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4381</v>
      </c>
      <c r="N2422" s="1" t="n">
        <v>50</v>
      </c>
      <c r="O2422" s="1" t="n">
        <v>600</v>
      </c>
      <c r="P2422" s="1" t="s">
        <v>3744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3742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4966</v>
      </c>
      <c r="N2423" s="1" t="n">
        <v>150</v>
      </c>
      <c r="O2423" s="1" t="n">
        <v>1560</v>
      </c>
      <c r="P2423" s="1" t="s">
        <v>3744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3749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3743</v>
      </c>
      <c r="N2424" s="1" t="n">
        <v>5</v>
      </c>
      <c r="O2424" s="1" t="n">
        <v>35</v>
      </c>
      <c r="P2424" s="1" t="s">
        <v>3744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3749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3745</v>
      </c>
      <c r="N2425" s="1" t="n">
        <v>8</v>
      </c>
      <c r="O2425" s="1" t="n">
        <v>20</v>
      </c>
      <c r="P2425" s="1" t="s">
        <v>3744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3749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3746</v>
      </c>
      <c r="N2426" s="1" t="n">
        <v>30</v>
      </c>
      <c r="O2426" s="1" t="n">
        <v>60</v>
      </c>
      <c r="P2426" s="1" t="s">
        <v>3744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3749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3747</v>
      </c>
      <c r="N2427" s="1" t="n">
        <v>20</v>
      </c>
      <c r="O2427" s="1" t="n">
        <v>120</v>
      </c>
      <c r="P2427" s="1" t="s">
        <v>3744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3750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3922</v>
      </c>
      <c r="N2428" s="1" t="n">
        <v>25</v>
      </c>
      <c r="O2428" s="1" t="n">
        <v>139.5</v>
      </c>
      <c r="P2428" s="1" t="s">
        <v>3744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3750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3923</v>
      </c>
      <c r="N2429" s="1" t="n">
        <v>34</v>
      </c>
      <c r="O2429" s="1" t="n">
        <v>221</v>
      </c>
      <c r="P2429" s="1" t="s">
        <v>3744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3750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3924</v>
      </c>
      <c r="N2430" s="1" t="n">
        <v>8</v>
      </c>
      <c r="O2430" s="1" t="n">
        <v>175.6</v>
      </c>
      <c r="P2430" s="1" t="s">
        <v>3744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3750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3821</v>
      </c>
      <c r="N2431" s="1" t="n">
        <v>91.8</v>
      </c>
      <c r="O2431" s="1" t="n">
        <v>3020.22</v>
      </c>
      <c r="P2431" s="1" t="s">
        <v>3744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3750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3821</v>
      </c>
      <c r="N2432" s="1" t="n">
        <v>93.6</v>
      </c>
      <c r="O2432" s="1" t="n">
        <v>3079.44</v>
      </c>
      <c r="P2432" s="1" t="s">
        <v>3744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3750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3821</v>
      </c>
      <c r="N2433" s="1" t="n">
        <v>81</v>
      </c>
      <c r="O2433" s="1" t="n">
        <v>2664.9</v>
      </c>
      <c r="P2433" s="1" t="s">
        <v>3744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3750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3823</v>
      </c>
      <c r="N2434" s="1" t="n">
        <v>70</v>
      </c>
      <c r="O2434" s="1" t="n">
        <v>1603</v>
      </c>
      <c r="P2434" s="1" t="s">
        <v>3744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3750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3823</v>
      </c>
      <c r="N2435" s="1" t="n">
        <v>67</v>
      </c>
      <c r="O2435" s="1" t="n">
        <v>1534.3</v>
      </c>
      <c r="P2435" s="1" t="s">
        <v>3744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3750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4967</v>
      </c>
      <c r="N2436" s="1" t="n">
        <v>40</v>
      </c>
      <c r="O2436" s="1" t="n">
        <v>536</v>
      </c>
      <c r="P2436" s="1" t="s">
        <v>3744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3750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4968</v>
      </c>
      <c r="N2437" s="1" t="n">
        <v>36</v>
      </c>
      <c r="O2437" s="1" t="n">
        <v>144.84</v>
      </c>
      <c r="P2437" s="1" t="s">
        <v>3744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3750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4969</v>
      </c>
      <c r="N2438" s="1" t="n">
        <v>36</v>
      </c>
      <c r="O2438" s="1" t="n">
        <v>108.57</v>
      </c>
      <c r="P2438" s="1" t="s">
        <v>3744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3750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4586</v>
      </c>
      <c r="N2439" s="1" t="n">
        <v>24</v>
      </c>
      <c r="O2439" s="1" t="n">
        <v>384.72</v>
      </c>
      <c r="P2439" s="1" t="s">
        <v>3744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3750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4970</v>
      </c>
      <c r="N2440" s="1" t="n">
        <v>24</v>
      </c>
      <c r="O2440" s="1" t="n">
        <v>144.96</v>
      </c>
      <c r="P2440" s="1" t="s">
        <v>3744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3750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4971</v>
      </c>
      <c r="N2441" s="1" t="n">
        <v>24</v>
      </c>
      <c r="O2441" s="1" t="n">
        <v>124.56</v>
      </c>
      <c r="P2441" s="1" t="s">
        <v>3744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3750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4972</v>
      </c>
      <c r="N2442" s="1" t="n">
        <v>24</v>
      </c>
      <c r="O2442" s="1" t="n">
        <v>120.72</v>
      </c>
      <c r="P2442" s="1" t="s">
        <v>3744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3750</v>
      </c>
      <c r="E2443" s="1" t="n">
        <v>1955</v>
      </c>
      <c r="F2443" s="1" t="s">
        <v>3659</v>
      </c>
      <c r="I2443" s="1" t="n">
        <v>46669</v>
      </c>
      <c r="J2443" s="1" t="n">
        <v>45153</v>
      </c>
      <c r="K2443" s="1" t="n">
        <v>7899403713715</v>
      </c>
      <c r="L2443" s="1" t="s">
        <v>4973</v>
      </c>
      <c r="N2443" s="1" t="n">
        <v>120</v>
      </c>
      <c r="O2443" s="1" t="n">
        <v>118.2</v>
      </c>
      <c r="P2443" s="1" t="s">
        <v>3744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3750</v>
      </c>
      <c r="E2444" s="1" t="n">
        <v>1955</v>
      </c>
      <c r="F2444" s="1" t="s">
        <v>3659</v>
      </c>
      <c r="I2444" s="1" t="n">
        <v>46669</v>
      </c>
      <c r="J2444" s="1" t="n">
        <v>45154</v>
      </c>
      <c r="K2444" s="1" t="n">
        <v>2246390</v>
      </c>
      <c r="L2444" s="1" t="s">
        <v>4974</v>
      </c>
      <c r="N2444" s="1" t="n">
        <v>162</v>
      </c>
      <c r="O2444" s="1" t="n">
        <v>159</v>
      </c>
      <c r="P2444" s="1" t="s">
        <v>3744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3750</v>
      </c>
      <c r="E2445" s="1" t="n">
        <v>1955</v>
      </c>
      <c r="F2445" s="1" t="s">
        <v>3659</v>
      </c>
      <c r="I2445" s="1" t="n">
        <v>46669</v>
      </c>
      <c r="J2445" s="1" t="n">
        <v>45155</v>
      </c>
      <c r="K2445" s="1" t="n">
        <v>2246406</v>
      </c>
      <c r="L2445" s="1" t="s">
        <v>4975</v>
      </c>
      <c r="N2445" s="1" t="n">
        <v>250</v>
      </c>
      <c r="O2445" s="1" t="n">
        <v>246.25</v>
      </c>
      <c r="P2445" s="1" t="s">
        <v>3744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3750</v>
      </c>
      <c r="E2446" s="1" t="n">
        <v>1955</v>
      </c>
      <c r="F2446" s="1" t="s">
        <v>3659</v>
      </c>
      <c r="I2446" s="1" t="n">
        <v>46794</v>
      </c>
      <c r="J2446" s="1" t="n">
        <v>45153</v>
      </c>
      <c r="K2446" s="1" t="n">
        <v>7899403713715</v>
      </c>
      <c r="L2446" s="1" t="s">
        <v>4973</v>
      </c>
      <c r="N2446" s="1" t="n">
        <v>45</v>
      </c>
      <c r="O2446" s="1" t="n">
        <v>44.33</v>
      </c>
      <c r="P2446" s="1" t="s">
        <v>3744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3750</v>
      </c>
      <c r="E2447" s="1" t="n">
        <v>1955</v>
      </c>
      <c r="F2447" s="1" t="s">
        <v>3659</v>
      </c>
      <c r="I2447" s="1" t="n">
        <v>46794</v>
      </c>
      <c r="J2447" s="1" t="n">
        <v>45154</v>
      </c>
      <c r="K2447" s="1" t="n">
        <v>2246390</v>
      </c>
      <c r="L2447" s="1" t="s">
        <v>4974</v>
      </c>
      <c r="N2447" s="1" t="n">
        <v>175</v>
      </c>
      <c r="O2447" s="1" t="n">
        <v>171.76</v>
      </c>
      <c r="P2447" s="1" t="s">
        <v>3744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3750</v>
      </c>
      <c r="E2448" s="1" t="n">
        <v>1955</v>
      </c>
      <c r="F2448" s="1" t="s">
        <v>3659</v>
      </c>
      <c r="I2448" s="1" t="n">
        <v>46794</v>
      </c>
      <c r="J2448" s="1" t="n">
        <v>45155</v>
      </c>
      <c r="K2448" s="1" t="n">
        <v>2246406</v>
      </c>
      <c r="L2448" s="1" t="s">
        <v>4975</v>
      </c>
      <c r="N2448" s="1" t="n">
        <v>110</v>
      </c>
      <c r="O2448" s="1" t="n">
        <v>108.35</v>
      </c>
      <c r="P2448" s="1" t="s">
        <v>3744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3750</v>
      </c>
      <c r="E2449" s="1" t="n">
        <v>1955</v>
      </c>
      <c r="F2449" s="1" t="s">
        <v>3659</v>
      </c>
      <c r="I2449" s="1" t="n">
        <v>46987</v>
      </c>
      <c r="J2449" s="1" t="n">
        <v>45153</v>
      </c>
      <c r="K2449" s="1" t="n">
        <v>7899403713715</v>
      </c>
      <c r="L2449" s="1" t="s">
        <v>4973</v>
      </c>
      <c r="N2449" s="1" t="n">
        <v>20</v>
      </c>
      <c r="O2449" s="1" t="n">
        <v>19.7</v>
      </c>
      <c r="P2449" s="1" t="s">
        <v>3744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3750</v>
      </c>
      <c r="E2450" s="1" t="n">
        <v>1955</v>
      </c>
      <c r="F2450" s="1" t="s">
        <v>3659</v>
      </c>
      <c r="I2450" s="1" t="n">
        <v>46987</v>
      </c>
      <c r="J2450" s="1" t="n">
        <v>45154</v>
      </c>
      <c r="K2450" s="1" t="n">
        <v>2246390</v>
      </c>
      <c r="L2450" s="1" t="s">
        <v>4974</v>
      </c>
      <c r="N2450" s="1" t="n">
        <v>287</v>
      </c>
      <c r="O2450" s="1" t="n">
        <v>281.69</v>
      </c>
      <c r="P2450" s="1" t="s">
        <v>3744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3750</v>
      </c>
      <c r="E2451" s="1" t="n">
        <v>1955</v>
      </c>
      <c r="F2451" s="1" t="s">
        <v>3659</v>
      </c>
      <c r="I2451" s="1" t="n">
        <v>46987</v>
      </c>
      <c r="J2451" s="1" t="n">
        <v>45155</v>
      </c>
      <c r="K2451" s="1" t="n">
        <v>2246406</v>
      </c>
      <c r="L2451" s="1" t="s">
        <v>4975</v>
      </c>
      <c r="N2451" s="1" t="n">
        <v>250</v>
      </c>
      <c r="O2451" s="1" t="n">
        <v>246.25</v>
      </c>
      <c r="P2451" s="1" t="s">
        <v>3744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3750</v>
      </c>
      <c r="E2452" s="1" t="n">
        <v>1955</v>
      </c>
      <c r="F2452" s="1" t="s">
        <v>3659</v>
      </c>
      <c r="I2452" s="1" t="n">
        <v>47005</v>
      </c>
      <c r="J2452" s="1" t="n">
        <v>37742</v>
      </c>
      <c r="K2452" s="1" t="n">
        <v>7898575226504</v>
      </c>
      <c r="L2452" s="1" t="s">
        <v>4976</v>
      </c>
      <c r="N2452" s="1" t="n">
        <v>14</v>
      </c>
      <c r="O2452" s="1" t="n">
        <v>98</v>
      </c>
      <c r="P2452" s="1" t="s">
        <v>3744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3750</v>
      </c>
      <c r="E2453" s="1" t="n">
        <v>1955</v>
      </c>
      <c r="F2453" s="1" t="s">
        <v>3659</v>
      </c>
      <c r="I2453" s="1" t="n">
        <v>47005</v>
      </c>
      <c r="J2453" s="1" t="n">
        <v>62812</v>
      </c>
      <c r="K2453" s="1" t="n">
        <v>7898933090877</v>
      </c>
      <c r="L2453" s="1" t="s">
        <v>4977</v>
      </c>
      <c r="N2453" s="1" t="n">
        <v>14</v>
      </c>
      <c r="O2453" s="1" t="n">
        <v>154</v>
      </c>
      <c r="P2453" s="1" t="s">
        <v>3744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3750</v>
      </c>
      <c r="E2454" s="1" t="n">
        <v>1955</v>
      </c>
      <c r="F2454" s="1" t="s">
        <v>3659</v>
      </c>
      <c r="I2454" s="1" t="n">
        <v>47005</v>
      </c>
      <c r="J2454" s="1" t="n">
        <v>72901</v>
      </c>
      <c r="K2454" s="1" t="n">
        <v>7898602918563</v>
      </c>
      <c r="L2454" s="1" t="s">
        <v>4978</v>
      </c>
      <c r="N2454" s="1" t="n">
        <v>7</v>
      </c>
      <c r="O2454" s="1" t="n">
        <v>77</v>
      </c>
      <c r="P2454" s="1" t="s">
        <v>3744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3750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3821</v>
      </c>
      <c r="N2455" s="1" t="n">
        <v>69.6</v>
      </c>
      <c r="O2455" s="1" t="n">
        <v>2227.2</v>
      </c>
      <c r="P2455" s="1" t="s">
        <v>3744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3750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3823</v>
      </c>
      <c r="N2456" s="1" t="n">
        <v>54.4</v>
      </c>
      <c r="O2456" s="1" t="n">
        <v>1196.8</v>
      </c>
      <c r="P2456" s="1" t="s">
        <v>3744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3750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4047</v>
      </c>
      <c r="N2457" s="1" t="n">
        <v>31.5</v>
      </c>
      <c r="O2457" s="1" t="n">
        <v>661.5</v>
      </c>
      <c r="P2457" s="1" t="s">
        <v>3744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3750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4979</v>
      </c>
      <c r="N2458" s="1" t="n">
        <v>240</v>
      </c>
      <c r="O2458" s="1" t="n">
        <v>34.66</v>
      </c>
      <c r="P2458" s="1" t="s">
        <v>3744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3750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4980</v>
      </c>
      <c r="N2459" s="1" t="n">
        <v>20</v>
      </c>
      <c r="O2459" s="1" t="n">
        <v>53.14</v>
      </c>
      <c r="P2459" s="1" t="s">
        <v>3744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3750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4981</v>
      </c>
      <c r="N2460" s="1" t="n">
        <v>48</v>
      </c>
      <c r="O2460" s="1" t="n">
        <v>33.12</v>
      </c>
      <c r="P2460" s="1" t="s">
        <v>3744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3750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4982</v>
      </c>
      <c r="N2461" s="1" t="n">
        <v>36</v>
      </c>
      <c r="O2461" s="1" t="n">
        <v>126.42</v>
      </c>
      <c r="P2461" s="1" t="s">
        <v>3744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3750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4983</v>
      </c>
      <c r="N2462" s="1" t="n">
        <v>80</v>
      </c>
      <c r="O2462" s="1" t="n">
        <v>202.76</v>
      </c>
      <c r="P2462" s="1" t="s">
        <v>3744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3750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4984</v>
      </c>
      <c r="N2463" s="1" t="n">
        <v>12</v>
      </c>
      <c r="O2463" s="1" t="n">
        <v>28.7</v>
      </c>
      <c r="P2463" s="1" t="s">
        <v>3744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3750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4985</v>
      </c>
      <c r="N2464" s="1" t="n">
        <v>12</v>
      </c>
      <c r="O2464" s="1" t="n">
        <v>28.7</v>
      </c>
      <c r="P2464" s="1" t="s">
        <v>3744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3750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4986</v>
      </c>
      <c r="N2465" s="1" t="n">
        <v>20</v>
      </c>
      <c r="O2465" s="1" t="n">
        <v>48</v>
      </c>
      <c r="P2465" s="1" t="s">
        <v>3744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3750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4987</v>
      </c>
      <c r="N2466" s="1" t="n">
        <v>20</v>
      </c>
      <c r="O2466" s="1" t="n">
        <v>65.2</v>
      </c>
      <c r="P2466" s="1" t="s">
        <v>3744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3750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4988</v>
      </c>
      <c r="N2467" s="1" t="n">
        <v>20</v>
      </c>
      <c r="O2467" s="1" t="n">
        <v>38.4</v>
      </c>
      <c r="P2467" s="1" t="s">
        <v>3744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3750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4989</v>
      </c>
      <c r="N2468" s="1" t="n">
        <v>20</v>
      </c>
      <c r="O2468" s="1" t="n">
        <v>218.8</v>
      </c>
      <c r="P2468" s="1" t="s">
        <v>3744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3750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4990</v>
      </c>
      <c r="N2469" s="1" t="n">
        <v>30</v>
      </c>
      <c r="O2469" s="1" t="n">
        <v>155.4</v>
      </c>
      <c r="P2469" s="1" t="s">
        <v>3744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3750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4991</v>
      </c>
      <c r="N2470" s="1" t="n">
        <v>300</v>
      </c>
      <c r="O2470" s="1" t="n">
        <v>267.8</v>
      </c>
      <c r="P2470" s="1" t="s">
        <v>3744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3750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4992</v>
      </c>
      <c r="N2471" s="1" t="n">
        <v>30</v>
      </c>
      <c r="O2471" s="1" t="n">
        <v>40.8</v>
      </c>
      <c r="P2471" s="1" t="s">
        <v>3744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3750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4993</v>
      </c>
      <c r="N2472" s="1" t="n">
        <v>20</v>
      </c>
      <c r="O2472" s="1" t="n">
        <v>151.6</v>
      </c>
      <c r="P2472" s="1" t="s">
        <v>3744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3750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4994</v>
      </c>
      <c r="N2473" s="1" t="n">
        <v>48</v>
      </c>
      <c r="O2473" s="1" t="n">
        <v>33.12</v>
      </c>
      <c r="P2473" s="1" t="s">
        <v>3744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3750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4995</v>
      </c>
      <c r="N2474" s="1" t="n">
        <v>25</v>
      </c>
      <c r="O2474" s="1" t="n">
        <v>350.5</v>
      </c>
      <c r="P2474" s="1" t="s">
        <v>3744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3750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4996</v>
      </c>
      <c r="N2475" s="1" t="n">
        <v>30</v>
      </c>
      <c r="O2475" s="1" t="n">
        <v>31.1</v>
      </c>
      <c r="P2475" s="1" t="s">
        <v>3744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3750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4997</v>
      </c>
      <c r="N2476" s="1" t="n">
        <v>30</v>
      </c>
      <c r="O2476" s="1" t="n">
        <v>41.66</v>
      </c>
      <c r="P2476" s="1" t="s">
        <v>3744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3750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4998</v>
      </c>
      <c r="N2477" s="1" t="n">
        <v>30</v>
      </c>
      <c r="O2477" s="1" t="n">
        <v>41.66</v>
      </c>
      <c r="P2477" s="1" t="s">
        <v>3744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3750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4999</v>
      </c>
      <c r="N2478" s="1" t="n">
        <v>40</v>
      </c>
      <c r="O2478" s="1" t="n">
        <v>195.84</v>
      </c>
      <c r="P2478" s="1" t="s">
        <v>3744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3750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5000</v>
      </c>
      <c r="N2479" s="1" t="n">
        <v>30</v>
      </c>
      <c r="O2479" s="1" t="n">
        <v>41.66</v>
      </c>
      <c r="P2479" s="1" t="s">
        <v>3744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3750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5001</v>
      </c>
      <c r="N2480" s="1" t="n">
        <v>30</v>
      </c>
      <c r="O2480" s="1" t="n">
        <v>41.66</v>
      </c>
      <c r="P2480" s="1" t="s">
        <v>3744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3750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5001</v>
      </c>
      <c r="N2481" s="1" t="n">
        <v>30</v>
      </c>
      <c r="O2481" s="1" t="n">
        <v>41.66</v>
      </c>
      <c r="P2481" s="1" t="s">
        <v>3744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3750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5002</v>
      </c>
      <c r="N2482" s="1" t="n">
        <v>36</v>
      </c>
      <c r="O2482" s="1" t="n">
        <v>48.96</v>
      </c>
      <c r="P2482" s="1" t="s">
        <v>3744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3750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5002</v>
      </c>
      <c r="N2483" s="1" t="n">
        <v>36</v>
      </c>
      <c r="O2483" s="1" t="n">
        <v>48.96</v>
      </c>
      <c r="P2483" s="1" t="s">
        <v>3744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3750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5003</v>
      </c>
      <c r="N2484" s="1" t="n">
        <v>12</v>
      </c>
      <c r="O2484" s="1" t="n">
        <v>16.32</v>
      </c>
      <c r="P2484" s="1" t="s">
        <v>3744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3750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5004</v>
      </c>
      <c r="N2485" s="1" t="n">
        <v>30</v>
      </c>
      <c r="O2485" s="1" t="n">
        <v>65.86</v>
      </c>
      <c r="P2485" s="1" t="s">
        <v>3744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3750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5004</v>
      </c>
      <c r="N2486" s="1" t="n">
        <v>30</v>
      </c>
      <c r="O2486" s="1" t="n">
        <v>65.86</v>
      </c>
      <c r="P2486" s="1" t="s">
        <v>3744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3750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5005</v>
      </c>
      <c r="N2487" s="1" t="n">
        <v>36</v>
      </c>
      <c r="O2487" s="1" t="n">
        <v>48.96</v>
      </c>
      <c r="P2487" s="1" t="s">
        <v>3744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3750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4996</v>
      </c>
      <c r="N2488" s="1" t="n">
        <v>30</v>
      </c>
      <c r="O2488" s="1" t="n">
        <v>31.1</v>
      </c>
      <c r="P2488" s="1" t="s">
        <v>3744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3750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4996</v>
      </c>
      <c r="N2489" s="1" t="n">
        <v>30</v>
      </c>
      <c r="O2489" s="1" t="n">
        <v>31.1</v>
      </c>
      <c r="P2489" s="1" t="s">
        <v>3744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3750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5006</v>
      </c>
      <c r="N2490" s="1" t="n">
        <v>30</v>
      </c>
      <c r="O2490" s="1" t="n">
        <v>40.99</v>
      </c>
      <c r="P2490" s="1" t="s">
        <v>3744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3750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5007</v>
      </c>
      <c r="N2491" s="1" t="n">
        <v>8</v>
      </c>
      <c r="O2491" s="1" t="n">
        <v>90.04</v>
      </c>
      <c r="P2491" s="1" t="s">
        <v>3744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3750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5008</v>
      </c>
      <c r="N2492" s="1" t="n">
        <v>12</v>
      </c>
      <c r="O2492" s="1" t="n">
        <v>16.32</v>
      </c>
      <c r="P2492" s="1" t="s">
        <v>3744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3750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5009</v>
      </c>
      <c r="N2493" s="1" t="n">
        <v>5</v>
      </c>
      <c r="O2493" s="1" t="n">
        <v>81.1</v>
      </c>
      <c r="P2493" s="1" t="s">
        <v>3744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3750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5010</v>
      </c>
      <c r="N2494" s="1" t="n">
        <v>80</v>
      </c>
      <c r="O2494" s="1" t="n">
        <v>232.32</v>
      </c>
      <c r="P2494" s="1" t="s">
        <v>3744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3750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5011</v>
      </c>
      <c r="N2495" s="1" t="n">
        <v>12</v>
      </c>
      <c r="O2495" s="1" t="n">
        <v>100.53</v>
      </c>
      <c r="P2495" s="1" t="s">
        <v>3744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3750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5012</v>
      </c>
      <c r="N2496" s="1" t="n">
        <v>80</v>
      </c>
      <c r="O2496" s="1" t="n">
        <v>87.96</v>
      </c>
      <c r="P2496" s="1" t="s">
        <v>3744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3750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5013</v>
      </c>
      <c r="N2497" s="1" t="n">
        <v>56</v>
      </c>
      <c r="O2497" s="1" t="n">
        <v>73.33</v>
      </c>
      <c r="P2497" s="1" t="s">
        <v>3744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3750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5014</v>
      </c>
      <c r="N2498" s="1" t="n">
        <v>12</v>
      </c>
      <c r="O2498" s="1" t="n">
        <v>60.28</v>
      </c>
      <c r="P2498" s="1" t="s">
        <v>3744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3750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5015</v>
      </c>
      <c r="N2499" s="1" t="n">
        <v>2</v>
      </c>
      <c r="O2499" s="1" t="n">
        <v>40.48</v>
      </c>
      <c r="P2499" s="1" t="s">
        <v>3744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3750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5016</v>
      </c>
      <c r="N2500" s="1" t="n">
        <v>2</v>
      </c>
      <c r="O2500" s="1" t="n">
        <v>45.24</v>
      </c>
      <c r="P2500" s="1" t="s">
        <v>3744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3750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5017</v>
      </c>
      <c r="N2501" s="1" t="n">
        <v>48</v>
      </c>
      <c r="O2501" s="1" t="n">
        <v>442.36</v>
      </c>
      <c r="P2501" s="1" t="s">
        <v>3744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3750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5018</v>
      </c>
      <c r="N2502" s="1" t="n">
        <v>24</v>
      </c>
      <c r="O2502" s="1" t="n">
        <v>221.18</v>
      </c>
      <c r="P2502" s="1" t="s">
        <v>3744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3750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5019</v>
      </c>
      <c r="N2503" s="1" t="n">
        <v>36</v>
      </c>
      <c r="O2503" s="1" t="n">
        <v>331.77</v>
      </c>
      <c r="P2503" s="1" t="s">
        <v>3744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3750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5020</v>
      </c>
      <c r="N2504" s="1" t="n">
        <v>24</v>
      </c>
      <c r="O2504" s="1" t="n">
        <v>85.73</v>
      </c>
      <c r="P2504" s="1" t="s">
        <v>3744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3750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5021</v>
      </c>
      <c r="N2505" s="1" t="n">
        <v>24</v>
      </c>
      <c r="O2505" s="1" t="n">
        <v>163.39</v>
      </c>
      <c r="P2505" s="1" t="s">
        <v>3744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3750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5022</v>
      </c>
      <c r="N2506" s="1" t="n">
        <v>12</v>
      </c>
      <c r="O2506" s="1" t="n">
        <v>148.19</v>
      </c>
      <c r="P2506" s="1" t="s">
        <v>3744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3750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5023</v>
      </c>
      <c r="N2507" s="1" t="n">
        <v>12</v>
      </c>
      <c r="O2507" s="1" t="n">
        <v>40.62</v>
      </c>
      <c r="P2507" s="1" t="s">
        <v>3744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3750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5024</v>
      </c>
      <c r="N2508" s="1" t="n">
        <v>24</v>
      </c>
      <c r="O2508" s="1" t="n">
        <v>85.73</v>
      </c>
      <c r="P2508" s="1" t="s">
        <v>3744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3750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5025</v>
      </c>
      <c r="N2509" s="1" t="n">
        <v>96</v>
      </c>
      <c r="O2509" s="1" t="n">
        <v>213.8</v>
      </c>
      <c r="P2509" s="1" t="s">
        <v>3744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3750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5026</v>
      </c>
      <c r="N2510" s="1" t="n">
        <v>144</v>
      </c>
      <c r="O2510" s="1" t="n">
        <v>320.7</v>
      </c>
      <c r="P2510" s="1" t="s">
        <v>3744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3750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5027</v>
      </c>
      <c r="N2511" s="1" t="n">
        <v>24</v>
      </c>
      <c r="O2511" s="1" t="n">
        <v>221.18</v>
      </c>
      <c r="P2511" s="1" t="s">
        <v>3744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3750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5028</v>
      </c>
      <c r="N2512" s="1" t="n">
        <v>12</v>
      </c>
      <c r="O2512" s="1" t="n">
        <v>100.53</v>
      </c>
      <c r="P2512" s="1" t="s">
        <v>3744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3750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5029</v>
      </c>
      <c r="N2513" s="1" t="n">
        <v>12</v>
      </c>
      <c r="O2513" s="1" t="n">
        <v>110.59</v>
      </c>
      <c r="P2513" s="1" t="s">
        <v>3744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3750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5030</v>
      </c>
      <c r="N2514" s="1" t="n">
        <v>24</v>
      </c>
      <c r="O2514" s="1" t="n">
        <v>85.73</v>
      </c>
      <c r="P2514" s="1" t="s">
        <v>3744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3750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5031</v>
      </c>
      <c r="N2515" s="1" t="n">
        <v>36</v>
      </c>
      <c r="O2515" s="1" t="n">
        <v>128.59</v>
      </c>
      <c r="P2515" s="1" t="s">
        <v>3744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3750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5032</v>
      </c>
      <c r="N2516" s="1" t="n">
        <v>36</v>
      </c>
      <c r="O2516" s="1" t="n">
        <v>301.1</v>
      </c>
      <c r="P2516" s="1" t="s">
        <v>3744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3897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3912</v>
      </c>
      <c r="N2517" s="1" t="n">
        <v>3.068</v>
      </c>
      <c r="O2517" s="1" t="n">
        <v>65.34</v>
      </c>
      <c r="P2517" s="1" t="s">
        <v>3744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3897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3912</v>
      </c>
      <c r="N2518" s="1" t="n">
        <v>2.7</v>
      </c>
      <c r="O2518" s="1" t="n">
        <v>64.56</v>
      </c>
      <c r="P2518" s="1" t="s">
        <v>3744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3897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3913</v>
      </c>
      <c r="N2519" s="1" t="n">
        <v>7.515</v>
      </c>
      <c r="O2519" s="1" t="n">
        <v>171.09</v>
      </c>
      <c r="P2519" s="1" t="s">
        <v>3744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3897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3914</v>
      </c>
      <c r="N2520" s="1" t="n">
        <v>18.898</v>
      </c>
      <c r="O2520" s="1" t="n">
        <v>444.13</v>
      </c>
      <c r="P2520" s="1" t="s">
        <v>3744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3897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3915</v>
      </c>
      <c r="N2521" s="1" t="n">
        <v>15.944</v>
      </c>
      <c r="O2521" s="1" t="n">
        <v>409.85</v>
      </c>
      <c r="P2521" s="1" t="s">
        <v>3744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3897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4129</v>
      </c>
      <c r="N2522" s="1" t="n">
        <v>25.895</v>
      </c>
      <c r="O2522" s="1" t="n">
        <v>503.44</v>
      </c>
      <c r="P2522" s="1" t="s">
        <v>3744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3897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3898</v>
      </c>
      <c r="N2523" s="1" t="n">
        <v>4.238</v>
      </c>
      <c r="O2523" s="1" t="n">
        <v>132.79</v>
      </c>
      <c r="P2523" s="1" t="s">
        <v>3744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3897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3916</v>
      </c>
      <c r="N2524" s="1" t="n">
        <v>3.894</v>
      </c>
      <c r="O2524" s="1" t="n">
        <v>97.24</v>
      </c>
      <c r="P2524" s="1" t="s">
        <v>3744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3897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3899</v>
      </c>
      <c r="N2525" s="1" t="n">
        <v>12.29</v>
      </c>
      <c r="O2525" s="1" t="n">
        <v>415.5</v>
      </c>
      <c r="P2525" s="1" t="s">
        <v>3744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3897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3900</v>
      </c>
      <c r="N2526" s="1" t="n">
        <v>3.032</v>
      </c>
      <c r="O2526" s="1" t="n">
        <v>117.51</v>
      </c>
      <c r="P2526" s="1" t="s">
        <v>3744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3897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3901</v>
      </c>
      <c r="N2527" s="1" t="n">
        <v>6.425</v>
      </c>
      <c r="O2527" s="1" t="n">
        <v>249.01</v>
      </c>
      <c r="P2527" s="1" t="s">
        <v>3744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3897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3902</v>
      </c>
      <c r="N2528" s="1" t="n">
        <v>5.8</v>
      </c>
      <c r="O2528" s="1" t="n">
        <v>243.92</v>
      </c>
      <c r="P2528" s="1" t="s">
        <v>3744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3897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3903</v>
      </c>
      <c r="N2529" s="1" t="n">
        <v>10.18</v>
      </c>
      <c r="O2529" s="1" t="n">
        <v>461.71</v>
      </c>
      <c r="P2529" s="1" t="s">
        <v>3744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3897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3904</v>
      </c>
      <c r="N2530" s="1" t="n">
        <v>4.238</v>
      </c>
      <c r="O2530" s="1" t="n">
        <v>195.71</v>
      </c>
      <c r="P2530" s="1" t="s">
        <v>3744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3897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3905</v>
      </c>
      <c r="N2531" s="1" t="n">
        <v>1.48</v>
      </c>
      <c r="O2531" s="1" t="n">
        <v>62.24</v>
      </c>
      <c r="P2531" s="1" t="s">
        <v>3744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3897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3906</v>
      </c>
      <c r="N2532" s="1" t="n">
        <v>1.722</v>
      </c>
      <c r="O2532" s="1" t="n">
        <v>78.1</v>
      </c>
      <c r="P2532" s="1" t="s">
        <v>3744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3897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3907</v>
      </c>
      <c r="N2533" s="1" t="n">
        <v>1.83</v>
      </c>
      <c r="O2533" s="1" t="n">
        <v>98.09</v>
      </c>
      <c r="P2533" s="1" t="s">
        <v>3744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3897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3917</v>
      </c>
      <c r="N2534" s="1" t="n">
        <v>4.516</v>
      </c>
      <c r="O2534" s="1" t="n">
        <v>156.54</v>
      </c>
      <c r="P2534" s="1" t="s">
        <v>3744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3897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3908</v>
      </c>
      <c r="N2535" s="1" t="n">
        <v>2.124</v>
      </c>
      <c r="O2535" s="1" t="n">
        <v>78.82</v>
      </c>
      <c r="P2535" s="1" t="s">
        <v>3744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3897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3909</v>
      </c>
      <c r="N2536" s="1" t="n">
        <v>3.268</v>
      </c>
      <c r="O2536" s="1" t="n">
        <v>5.36</v>
      </c>
      <c r="P2536" s="1" t="s">
        <v>3744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3897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3909</v>
      </c>
      <c r="N2537" s="1" t="n">
        <v>1.514</v>
      </c>
      <c r="O2537" s="1" t="n">
        <v>2.21</v>
      </c>
      <c r="P2537" s="1" t="s">
        <v>3744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3897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3909</v>
      </c>
      <c r="N2538" s="1" t="n">
        <v>0.906</v>
      </c>
      <c r="O2538" s="1" t="n">
        <v>1.52</v>
      </c>
      <c r="P2538" s="1" t="s">
        <v>3744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3897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3910</v>
      </c>
      <c r="N2539" s="1" t="n">
        <v>9.675</v>
      </c>
      <c r="O2539" s="1" t="n">
        <v>23.86</v>
      </c>
      <c r="P2539" s="1" t="s">
        <v>3744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3897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3910</v>
      </c>
      <c r="N2540" s="1" t="n">
        <v>3.156</v>
      </c>
      <c r="O2540" s="1" t="n">
        <v>6.93</v>
      </c>
      <c r="P2540" s="1" t="s">
        <v>3744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3897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3911</v>
      </c>
      <c r="N2541" s="1" t="n">
        <v>0.183</v>
      </c>
      <c r="O2541" s="1" t="n">
        <v>0</v>
      </c>
      <c r="P2541" s="1" t="s">
        <v>3744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3897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3911</v>
      </c>
      <c r="N2542" s="1" t="n">
        <v>0.598</v>
      </c>
      <c r="O2542" s="1" t="n">
        <v>0.02</v>
      </c>
      <c r="P2542" s="1" t="s">
        <v>3744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3897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3911</v>
      </c>
      <c r="N2543" s="1" t="n">
        <v>0.411</v>
      </c>
      <c r="O2543" s="1" t="n">
        <v>0.01</v>
      </c>
      <c r="P2543" s="1" t="s">
        <v>3744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3897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3912</v>
      </c>
      <c r="N2544" s="1" t="n">
        <v>5.52</v>
      </c>
      <c r="O2544" s="1" t="n">
        <v>124.7</v>
      </c>
      <c r="P2544" s="1" t="s">
        <v>3744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3897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3912</v>
      </c>
      <c r="N2545" s="1" t="n">
        <v>3.294</v>
      </c>
      <c r="O2545" s="1" t="n">
        <v>83.23</v>
      </c>
      <c r="P2545" s="1" t="s">
        <v>3744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3897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3913</v>
      </c>
      <c r="N2546" s="1" t="n">
        <v>13.985</v>
      </c>
      <c r="O2546" s="1" t="n">
        <v>337.68</v>
      </c>
      <c r="P2546" s="1" t="s">
        <v>3744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3897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3914</v>
      </c>
      <c r="N2547" s="1" t="n">
        <v>47.169</v>
      </c>
      <c r="O2547" s="1" t="n">
        <v>1175.81</v>
      </c>
      <c r="P2547" s="1" t="s">
        <v>3744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3897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3915</v>
      </c>
      <c r="N2548" s="1" t="n">
        <v>38.515</v>
      </c>
      <c r="O2548" s="1" t="n">
        <v>1050.11</v>
      </c>
      <c r="P2548" s="1" t="s">
        <v>3744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3897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4129</v>
      </c>
      <c r="N2549" s="1" t="n">
        <v>5.318</v>
      </c>
      <c r="O2549" s="1" t="n">
        <v>95.28</v>
      </c>
      <c r="P2549" s="1" t="s">
        <v>3744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3897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3898</v>
      </c>
      <c r="N2550" s="1" t="n">
        <v>19.722</v>
      </c>
      <c r="O2550" s="1" t="n">
        <v>621.13</v>
      </c>
      <c r="P2550" s="1" t="s">
        <v>3744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3897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3916</v>
      </c>
      <c r="N2551" s="1" t="n">
        <v>4.44</v>
      </c>
      <c r="O2551" s="1" t="n">
        <v>117.61</v>
      </c>
      <c r="P2551" s="1" t="s">
        <v>3744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3897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3899</v>
      </c>
      <c r="N2552" s="1" t="n">
        <v>52.23</v>
      </c>
      <c r="O2552" s="1" t="n">
        <v>1727.34</v>
      </c>
      <c r="P2552" s="1" t="s">
        <v>3744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3897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3900</v>
      </c>
      <c r="N2553" s="1" t="n">
        <v>12.734</v>
      </c>
      <c r="O2553" s="1" t="n">
        <v>487.66</v>
      </c>
      <c r="P2553" s="1" t="s">
        <v>3744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3897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3901</v>
      </c>
      <c r="N2554" s="1" t="n">
        <v>26.26</v>
      </c>
      <c r="O2554" s="1" t="n">
        <v>1003.76</v>
      </c>
      <c r="P2554" s="1" t="s">
        <v>3744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3897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3902</v>
      </c>
      <c r="N2555" s="1" t="n">
        <v>21.308</v>
      </c>
      <c r="O2555" s="1" t="n">
        <v>881.81</v>
      </c>
      <c r="P2555" s="1" t="s">
        <v>3744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3897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3903</v>
      </c>
      <c r="N2556" s="1" t="n">
        <v>35.665</v>
      </c>
      <c r="O2556" s="1" t="n">
        <v>1574.05</v>
      </c>
      <c r="P2556" s="1" t="s">
        <v>3744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3897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3904</v>
      </c>
      <c r="N2557" s="1" t="n">
        <v>17.341</v>
      </c>
      <c r="O2557" s="1" t="n">
        <v>787.65</v>
      </c>
      <c r="P2557" s="1" t="s">
        <v>3744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3897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3905</v>
      </c>
      <c r="N2558" s="1" t="n">
        <v>8.16</v>
      </c>
      <c r="O2558" s="1" t="n">
        <v>328.43</v>
      </c>
      <c r="P2558" s="1" t="s">
        <v>3744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3897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3906</v>
      </c>
      <c r="N2559" s="1" t="n">
        <v>7.67</v>
      </c>
      <c r="O2559" s="1" t="n">
        <v>341.1</v>
      </c>
      <c r="P2559" s="1" t="s">
        <v>3744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3897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3907</v>
      </c>
      <c r="N2560" s="1" t="n">
        <v>13.29</v>
      </c>
      <c r="O2560" s="1" t="n">
        <v>660.1</v>
      </c>
      <c r="P2560" s="1" t="s">
        <v>3744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3897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5033</v>
      </c>
      <c r="N2561" s="1" t="n">
        <v>11.11</v>
      </c>
      <c r="O2561" s="1" t="n">
        <v>216.37</v>
      </c>
      <c r="P2561" s="1" t="s">
        <v>3744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3897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3908</v>
      </c>
      <c r="N2562" s="1" t="n">
        <v>4.742</v>
      </c>
      <c r="O2562" s="1" t="n">
        <v>170.07</v>
      </c>
      <c r="P2562" s="1" t="s">
        <v>3744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3897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3909</v>
      </c>
      <c r="N2563" s="1" t="n">
        <v>10.454</v>
      </c>
      <c r="O2563" s="1" t="n">
        <v>17.27</v>
      </c>
      <c r="P2563" s="1" t="s">
        <v>3744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3897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3909</v>
      </c>
      <c r="N2564" s="1" t="n">
        <v>4.812</v>
      </c>
      <c r="O2564" s="1" t="n">
        <v>7.47</v>
      </c>
      <c r="P2564" s="1" t="s">
        <v>3744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3897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3910</v>
      </c>
      <c r="N2565" s="1" t="n">
        <v>32.712</v>
      </c>
      <c r="O2565" s="1" t="n">
        <v>81</v>
      </c>
      <c r="P2565" s="1" t="s">
        <v>3744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3897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3910</v>
      </c>
      <c r="N2566" s="1" t="n">
        <v>5.27</v>
      </c>
      <c r="O2566" s="1" t="n">
        <v>12.28</v>
      </c>
      <c r="P2566" s="1" t="s">
        <v>3744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3897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3911</v>
      </c>
      <c r="N2567" s="1" t="n">
        <v>0.861</v>
      </c>
      <c r="O2567" s="1" t="n">
        <v>0</v>
      </c>
      <c r="P2567" s="1" t="s">
        <v>3744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3897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3911</v>
      </c>
      <c r="N2568" s="1" t="n">
        <v>0.818</v>
      </c>
      <c r="O2568" s="1" t="n">
        <v>0.01</v>
      </c>
      <c r="P2568" s="1" t="s">
        <v>3744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3918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4129</v>
      </c>
      <c r="N2569" s="1" t="n">
        <v>25.895</v>
      </c>
      <c r="O2569" s="1" t="n">
        <v>503.44</v>
      </c>
      <c r="P2569" s="1" t="s">
        <v>3744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3918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3917</v>
      </c>
      <c r="N2570" s="1" t="n">
        <v>4.516</v>
      </c>
      <c r="O2570" s="1" t="n">
        <v>156.54</v>
      </c>
      <c r="P2570" s="1" t="s">
        <v>3744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3918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3909</v>
      </c>
      <c r="N2571" s="1" t="n">
        <v>0.906</v>
      </c>
      <c r="O2571" s="1" t="n">
        <v>1.52</v>
      </c>
      <c r="P2571" s="1" t="s">
        <v>3744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3918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3911</v>
      </c>
      <c r="N2572" s="1" t="n">
        <v>0.183</v>
      </c>
      <c r="O2572" s="1" t="n">
        <v>0</v>
      </c>
      <c r="P2572" s="1" t="s">
        <v>3744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3918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3912</v>
      </c>
      <c r="N2573" s="1" t="n">
        <v>3.068</v>
      </c>
      <c r="O2573" s="1" t="n">
        <v>65.34</v>
      </c>
      <c r="P2573" s="1" t="s">
        <v>3744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3918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3913</v>
      </c>
      <c r="N2574" s="1" t="n">
        <v>7.515</v>
      </c>
      <c r="O2574" s="1" t="n">
        <v>171.09</v>
      </c>
      <c r="P2574" s="1" t="s">
        <v>3744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3918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3914</v>
      </c>
      <c r="N2575" s="1" t="n">
        <v>18.898</v>
      </c>
      <c r="O2575" s="1" t="n">
        <v>444.13</v>
      </c>
      <c r="P2575" s="1" t="s">
        <v>3744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3918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3915</v>
      </c>
      <c r="N2576" s="1" t="n">
        <v>15.944</v>
      </c>
      <c r="O2576" s="1" t="n">
        <v>409.85</v>
      </c>
      <c r="P2576" s="1" t="s">
        <v>3744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3918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3916</v>
      </c>
      <c r="N2577" s="1" t="n">
        <v>3.894</v>
      </c>
      <c r="O2577" s="1" t="n">
        <v>97.24</v>
      </c>
      <c r="P2577" s="1" t="s">
        <v>3744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3918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3909</v>
      </c>
      <c r="N2578" s="1" t="n">
        <v>1.514</v>
      </c>
      <c r="O2578" s="1" t="n">
        <v>2.21</v>
      </c>
      <c r="P2578" s="1" t="s">
        <v>3744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3918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3910</v>
      </c>
      <c r="N2579" s="1" t="n">
        <v>3.156</v>
      </c>
      <c r="O2579" s="1" t="n">
        <v>6.93</v>
      </c>
      <c r="P2579" s="1" t="s">
        <v>3744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3918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3911</v>
      </c>
      <c r="N2580" s="1" t="n">
        <v>0.411</v>
      </c>
      <c r="O2580" s="1" t="n">
        <v>0.01</v>
      </c>
      <c r="P2580" s="1" t="s">
        <v>3744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3918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3912</v>
      </c>
      <c r="N2581" s="1" t="n">
        <v>2.7</v>
      </c>
      <c r="O2581" s="1" t="n">
        <v>64.56</v>
      </c>
      <c r="P2581" s="1" t="s">
        <v>3744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3918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3898</v>
      </c>
      <c r="N2582" s="1" t="n">
        <v>4.238</v>
      </c>
      <c r="O2582" s="1" t="n">
        <v>132.79</v>
      </c>
      <c r="P2582" s="1" t="s">
        <v>3744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3918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3899</v>
      </c>
      <c r="N2583" s="1" t="n">
        <v>12.29</v>
      </c>
      <c r="O2583" s="1" t="n">
        <v>415.5</v>
      </c>
      <c r="P2583" s="1" t="s">
        <v>3744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3918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3900</v>
      </c>
      <c r="N2584" s="1" t="n">
        <v>3.032</v>
      </c>
      <c r="O2584" s="1" t="n">
        <v>117.51</v>
      </c>
      <c r="P2584" s="1" t="s">
        <v>3744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3918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3901</v>
      </c>
      <c r="N2585" s="1" t="n">
        <v>6.425</v>
      </c>
      <c r="O2585" s="1" t="n">
        <v>249.01</v>
      </c>
      <c r="P2585" s="1" t="s">
        <v>3744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3918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3902</v>
      </c>
      <c r="N2586" s="1" t="n">
        <v>5.8</v>
      </c>
      <c r="O2586" s="1" t="n">
        <v>243.92</v>
      </c>
      <c r="P2586" s="1" t="s">
        <v>3744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3918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3903</v>
      </c>
      <c r="N2587" s="1" t="n">
        <v>10.18</v>
      </c>
      <c r="O2587" s="1" t="n">
        <v>461.71</v>
      </c>
      <c r="P2587" s="1" t="s">
        <v>3744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3918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3904</v>
      </c>
      <c r="N2588" s="1" t="n">
        <v>4.238</v>
      </c>
      <c r="O2588" s="1" t="n">
        <v>195.71</v>
      </c>
      <c r="P2588" s="1" t="s">
        <v>3744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3918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3905</v>
      </c>
      <c r="N2589" s="1" t="n">
        <v>1.48</v>
      </c>
      <c r="O2589" s="1" t="n">
        <v>62.24</v>
      </c>
      <c r="P2589" s="1" t="s">
        <v>3744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3918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3906</v>
      </c>
      <c r="N2590" s="1" t="n">
        <v>1.722</v>
      </c>
      <c r="O2590" s="1" t="n">
        <v>78.1</v>
      </c>
      <c r="P2590" s="1" t="s">
        <v>3744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3918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3907</v>
      </c>
      <c r="N2591" s="1" t="n">
        <v>1.83</v>
      </c>
      <c r="O2591" s="1" t="n">
        <v>98.09</v>
      </c>
      <c r="P2591" s="1" t="s">
        <v>3744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3918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3908</v>
      </c>
      <c r="N2592" s="1" t="n">
        <v>2.124</v>
      </c>
      <c r="O2592" s="1" t="n">
        <v>78.82</v>
      </c>
      <c r="P2592" s="1" t="s">
        <v>3744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3918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3909</v>
      </c>
      <c r="N2593" s="1" t="n">
        <v>3.268</v>
      </c>
      <c r="O2593" s="1" t="n">
        <v>5.36</v>
      </c>
      <c r="P2593" s="1" t="s">
        <v>3744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3918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3910</v>
      </c>
      <c r="N2594" s="1" t="n">
        <v>9.675</v>
      </c>
      <c r="O2594" s="1" t="n">
        <v>23.86</v>
      </c>
      <c r="P2594" s="1" t="s">
        <v>3744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3918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3911</v>
      </c>
      <c r="N2595" s="1" t="n">
        <v>0.598</v>
      </c>
      <c r="O2595" s="1" t="n">
        <v>0.02</v>
      </c>
      <c r="P2595" s="1" t="s">
        <v>3744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3918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3912</v>
      </c>
      <c r="N2596" s="1" t="n">
        <v>3.294</v>
      </c>
      <c r="O2596" s="1" t="n">
        <v>83.23</v>
      </c>
      <c r="P2596" s="1" t="s">
        <v>3744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3918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3898</v>
      </c>
      <c r="N2597" s="1" t="n">
        <v>10.828</v>
      </c>
      <c r="O2597" s="1" t="n">
        <v>358.53</v>
      </c>
      <c r="P2597" s="1" t="s">
        <v>3744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3918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3899</v>
      </c>
      <c r="N2598" s="1" t="n">
        <v>16.17</v>
      </c>
      <c r="O2598" s="1" t="n">
        <v>577.69</v>
      </c>
      <c r="P2598" s="1" t="s">
        <v>3744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3918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3900</v>
      </c>
      <c r="N2599" s="1" t="n">
        <v>4.766</v>
      </c>
      <c r="O2599" s="1" t="n">
        <v>195.19</v>
      </c>
      <c r="P2599" s="1" t="s">
        <v>3744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3918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3901</v>
      </c>
      <c r="N2600" s="1" t="n">
        <v>8.845</v>
      </c>
      <c r="O2600" s="1" t="n">
        <v>362.25</v>
      </c>
      <c r="P2600" s="1" t="s">
        <v>3744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3918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3902</v>
      </c>
      <c r="N2601" s="1" t="n">
        <v>6.395</v>
      </c>
      <c r="O2601" s="1" t="n">
        <v>284.21</v>
      </c>
      <c r="P2601" s="1" t="s">
        <v>3744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3918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3903</v>
      </c>
      <c r="N2602" s="1" t="n">
        <v>10.39</v>
      </c>
      <c r="O2602" s="1" t="n">
        <v>497.98</v>
      </c>
      <c r="P2602" s="1" t="s">
        <v>3744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3918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3904</v>
      </c>
      <c r="N2603" s="1" t="n">
        <v>5.338</v>
      </c>
      <c r="O2603" s="1" t="n">
        <v>260.49</v>
      </c>
      <c r="P2603" s="1" t="s">
        <v>3744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3918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3905</v>
      </c>
      <c r="N2604" s="1" t="n">
        <v>1.738</v>
      </c>
      <c r="O2604" s="1" t="n">
        <v>77.24</v>
      </c>
      <c r="P2604" s="1" t="s">
        <v>3744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3918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3906</v>
      </c>
      <c r="N2605" s="1" t="n">
        <v>2.3</v>
      </c>
      <c r="O2605" s="1" t="n">
        <v>110.24</v>
      </c>
      <c r="P2605" s="1" t="s">
        <v>3744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3918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3907</v>
      </c>
      <c r="N2606" s="1" t="n">
        <v>2.302</v>
      </c>
      <c r="O2606" s="1" t="n">
        <v>130.39</v>
      </c>
      <c r="P2606" s="1" t="s">
        <v>3744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3918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3908</v>
      </c>
      <c r="N2607" s="1" t="n">
        <v>0.99</v>
      </c>
      <c r="O2607" s="1" t="n">
        <v>38.82</v>
      </c>
      <c r="P2607" s="1" t="s">
        <v>3744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3918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3909</v>
      </c>
      <c r="N2608" s="1" t="n">
        <v>4.018</v>
      </c>
      <c r="O2608" s="1" t="n">
        <v>6.97</v>
      </c>
      <c r="P2608" s="1" t="s">
        <v>3744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3918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3910</v>
      </c>
      <c r="N2609" s="1" t="n">
        <v>14.191</v>
      </c>
      <c r="O2609" s="1" t="n">
        <v>36.98</v>
      </c>
      <c r="P2609" s="1" t="s">
        <v>3744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3918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3911</v>
      </c>
      <c r="N2610" s="1" t="n">
        <v>0.235</v>
      </c>
      <c r="O2610" s="1" t="n">
        <v>0.01</v>
      </c>
      <c r="P2610" s="1" t="s">
        <v>3744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3918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3898</v>
      </c>
      <c r="N2611" s="1" t="n">
        <v>4.582</v>
      </c>
      <c r="O2611" s="1" t="n">
        <v>144.29</v>
      </c>
      <c r="P2611" s="1" t="s">
        <v>3744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3918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3899</v>
      </c>
      <c r="N2612" s="1" t="n">
        <v>18.78</v>
      </c>
      <c r="O2612" s="1" t="n">
        <v>638.1</v>
      </c>
      <c r="P2612" s="1" t="s">
        <v>3744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3918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3900</v>
      </c>
      <c r="N2613" s="1" t="n">
        <v>4.4</v>
      </c>
      <c r="O2613" s="1" t="n">
        <v>171.38</v>
      </c>
      <c r="P2613" s="1" t="s">
        <v>3744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3918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3901</v>
      </c>
      <c r="N2614" s="1" t="n">
        <v>10.07</v>
      </c>
      <c r="O2614" s="1" t="n">
        <v>392.24</v>
      </c>
      <c r="P2614" s="1" t="s">
        <v>3744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3918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3902</v>
      </c>
      <c r="N2615" s="1" t="n">
        <v>8.898</v>
      </c>
      <c r="O2615" s="1" t="n">
        <v>376.09</v>
      </c>
      <c r="P2615" s="1" t="s">
        <v>3744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3918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3903</v>
      </c>
      <c r="N2616" s="1" t="n">
        <v>12.32</v>
      </c>
      <c r="O2616" s="1" t="n">
        <v>561.57</v>
      </c>
      <c r="P2616" s="1" t="s">
        <v>3744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3918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3904</v>
      </c>
      <c r="N2617" s="1" t="n">
        <v>6.995</v>
      </c>
      <c r="O2617" s="1" t="n">
        <v>324.65</v>
      </c>
      <c r="P2617" s="1" t="s">
        <v>3744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3918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3905</v>
      </c>
      <c r="N2618" s="1" t="n">
        <v>2.7</v>
      </c>
      <c r="O2618" s="1" t="n">
        <v>114.12</v>
      </c>
      <c r="P2618" s="1" t="s">
        <v>3744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3918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3906</v>
      </c>
      <c r="N2619" s="1" t="n">
        <v>2.998</v>
      </c>
      <c r="O2619" s="1" t="n">
        <v>136.66</v>
      </c>
      <c r="P2619" s="1" t="s">
        <v>3744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3918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3907</v>
      </c>
      <c r="N2620" s="1" t="n">
        <v>2.014</v>
      </c>
      <c r="O2620" s="1" t="n">
        <v>108.5</v>
      </c>
      <c r="P2620" s="1" t="s">
        <v>3744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3918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3908</v>
      </c>
      <c r="N2621" s="1" t="n">
        <v>1.944</v>
      </c>
      <c r="O2621" s="1" t="n">
        <v>72.5</v>
      </c>
      <c r="P2621" s="1" t="s">
        <v>3744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3918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3909</v>
      </c>
      <c r="N2622" s="1" t="n">
        <v>4.936</v>
      </c>
      <c r="O2622" s="1" t="n">
        <v>8.14</v>
      </c>
      <c r="P2622" s="1" t="s">
        <v>3744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3918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3910</v>
      </c>
      <c r="N2623" s="1" t="n">
        <v>12.595</v>
      </c>
      <c r="O2623" s="1" t="n">
        <v>31.22</v>
      </c>
      <c r="P2623" s="1" t="s">
        <v>3744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3918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3911</v>
      </c>
      <c r="N2624" s="1" t="n">
        <v>0.368</v>
      </c>
      <c r="O2624" s="1" t="n">
        <v>0</v>
      </c>
      <c r="P2624" s="1" t="s">
        <v>3744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3918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3898</v>
      </c>
      <c r="N2625" s="1" t="n">
        <v>4.312</v>
      </c>
      <c r="O2625" s="1" t="n">
        <v>118.31</v>
      </c>
      <c r="P2625" s="1" t="s">
        <v>3744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3918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3899</v>
      </c>
      <c r="N2626" s="1" t="n">
        <v>17.28</v>
      </c>
      <c r="O2626" s="1" t="n">
        <v>511.55</v>
      </c>
      <c r="P2626" s="1" t="s">
        <v>3744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3918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3900</v>
      </c>
      <c r="N2627" s="1" t="n">
        <v>3.568</v>
      </c>
      <c r="O2627" s="1" t="n">
        <v>121.09</v>
      </c>
      <c r="P2627" s="1" t="s">
        <v>3744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3918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3901</v>
      </c>
      <c r="N2628" s="1" t="n">
        <v>7.345</v>
      </c>
      <c r="O2628" s="1" t="n">
        <v>249.27</v>
      </c>
      <c r="P2628" s="1" t="s">
        <v>3744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3918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3902</v>
      </c>
      <c r="N2629" s="1" t="n">
        <v>6.015</v>
      </c>
      <c r="O2629" s="1" t="n">
        <v>221.51</v>
      </c>
      <c r="P2629" s="1" t="s">
        <v>3744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3918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3903</v>
      </c>
      <c r="N2630" s="1" t="n">
        <v>12.955</v>
      </c>
      <c r="O2630" s="1" t="n">
        <v>514.5</v>
      </c>
      <c r="P2630" s="1" t="s">
        <v>3744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3918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3904</v>
      </c>
      <c r="N2631" s="1" t="n">
        <v>5.008</v>
      </c>
      <c r="O2631" s="1" t="n">
        <v>202.51</v>
      </c>
      <c r="P2631" s="1" t="s">
        <v>3744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3918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3905</v>
      </c>
      <c r="N2632" s="1" t="n">
        <v>3.722</v>
      </c>
      <c r="O2632" s="1" t="n">
        <v>137.07</v>
      </c>
      <c r="P2632" s="1" t="s">
        <v>3744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3918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3906</v>
      </c>
      <c r="N2633" s="1" t="n">
        <v>2.372</v>
      </c>
      <c r="O2633" s="1" t="n">
        <v>94.2</v>
      </c>
      <c r="P2633" s="1" t="s">
        <v>3744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3918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3907</v>
      </c>
      <c r="N2634" s="1" t="n">
        <v>8.974</v>
      </c>
      <c r="O2634" s="1" t="n">
        <v>421.21</v>
      </c>
      <c r="P2634" s="1" t="s">
        <v>3744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3918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3908</v>
      </c>
      <c r="N2635" s="1" t="n">
        <v>1.808</v>
      </c>
      <c r="O2635" s="1" t="n">
        <v>58.75</v>
      </c>
      <c r="P2635" s="1" t="s">
        <v>3744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3918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3909</v>
      </c>
      <c r="N2636" s="1" t="n">
        <v>1.5</v>
      </c>
      <c r="O2636" s="1" t="n">
        <v>2.16</v>
      </c>
      <c r="P2636" s="1" t="s">
        <v>3744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3918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3910</v>
      </c>
      <c r="N2637" s="1" t="n">
        <v>5.926</v>
      </c>
      <c r="O2637" s="1" t="n">
        <v>12.8</v>
      </c>
      <c r="P2637" s="1" t="s">
        <v>3744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3918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3911</v>
      </c>
      <c r="N2638" s="1" t="n">
        <v>0.215</v>
      </c>
      <c r="O2638" s="1" t="n">
        <v>0</v>
      </c>
      <c r="P2638" s="1" t="s">
        <v>3744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3918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3912</v>
      </c>
      <c r="N2639" s="1" t="n">
        <v>2.692</v>
      </c>
      <c r="O2639" s="1" t="n">
        <v>60.82</v>
      </c>
      <c r="P2639" s="1" t="s">
        <v>3744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3918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3914</v>
      </c>
      <c r="N2640" s="1" t="n">
        <v>23.31</v>
      </c>
      <c r="O2640" s="1" t="n">
        <v>581.13</v>
      </c>
      <c r="P2640" s="1" t="s">
        <v>3744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3918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3915</v>
      </c>
      <c r="N2641" s="1" t="n">
        <v>16.825</v>
      </c>
      <c r="O2641" s="1" t="n">
        <v>458.79</v>
      </c>
      <c r="P2641" s="1" t="s">
        <v>3744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3918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4129</v>
      </c>
      <c r="N2642" s="1" t="n">
        <v>5.318</v>
      </c>
      <c r="O2642" s="1" t="n">
        <v>95.28</v>
      </c>
      <c r="P2642" s="1" t="s">
        <v>3744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3918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3916</v>
      </c>
      <c r="N2643" s="1" t="n">
        <v>4.44</v>
      </c>
      <c r="O2643" s="1" t="n">
        <v>117.61</v>
      </c>
      <c r="P2643" s="1" t="s">
        <v>3744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3918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5033</v>
      </c>
      <c r="N2644" s="1" t="n">
        <v>11.11</v>
      </c>
      <c r="O2644" s="1" t="n">
        <v>216.37</v>
      </c>
      <c r="P2644" s="1" t="s">
        <v>3744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3918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3909</v>
      </c>
      <c r="N2645" s="1" t="n">
        <v>2.77</v>
      </c>
      <c r="O2645" s="1" t="n">
        <v>4.3</v>
      </c>
      <c r="P2645" s="1" t="s">
        <v>3744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3918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3911</v>
      </c>
      <c r="N2646" s="1" t="n">
        <v>0.535</v>
      </c>
      <c r="O2646" s="1" t="n">
        <v>0</v>
      </c>
      <c r="P2646" s="1" t="s">
        <v>3744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3918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3912</v>
      </c>
      <c r="N2647" s="1" t="n">
        <v>2.828</v>
      </c>
      <c r="O2647" s="1" t="n">
        <v>63.88</v>
      </c>
      <c r="P2647" s="1" t="s">
        <v>3744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3918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3913</v>
      </c>
      <c r="N2648" s="1" t="n">
        <v>13.985</v>
      </c>
      <c r="O2648" s="1" t="n">
        <v>337.68</v>
      </c>
      <c r="P2648" s="1" t="s">
        <v>3744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3918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3914</v>
      </c>
      <c r="N2649" s="1" t="n">
        <v>23.859</v>
      </c>
      <c r="O2649" s="1" t="n">
        <v>594.68</v>
      </c>
      <c r="P2649" s="1" t="s">
        <v>3744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3918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3915</v>
      </c>
      <c r="N2650" s="1" t="n">
        <v>21.69</v>
      </c>
      <c r="O2650" s="1" t="n">
        <v>591.32</v>
      </c>
      <c r="P2650" s="1" t="s">
        <v>3744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3918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3909</v>
      </c>
      <c r="N2651" s="1" t="n">
        <v>2.042</v>
      </c>
      <c r="O2651" s="1" t="n">
        <v>3.17</v>
      </c>
      <c r="P2651" s="1" t="s">
        <v>3744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3918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3910</v>
      </c>
      <c r="N2652" s="1" t="n">
        <v>5.27</v>
      </c>
      <c r="O2652" s="1" t="n">
        <v>12.28</v>
      </c>
      <c r="P2652" s="1" t="s">
        <v>3744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3918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3911</v>
      </c>
      <c r="N2653" s="1" t="n">
        <v>0.326</v>
      </c>
      <c r="O2653" s="1" t="n">
        <v>0</v>
      </c>
      <c r="P2653" s="1" t="s">
        <v>3744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3978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5034</v>
      </c>
      <c r="N2654" s="1" t="n">
        <v>1</v>
      </c>
      <c r="O2654" s="1" t="n">
        <v>14.5</v>
      </c>
      <c r="P2654" s="1" t="s">
        <v>3980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3978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5035</v>
      </c>
      <c r="N2655" s="1" t="n">
        <v>1</v>
      </c>
      <c r="O2655" s="1" t="n">
        <v>14.5</v>
      </c>
      <c r="P2655" s="1" t="s">
        <v>3980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3778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3779</v>
      </c>
      <c r="N2656" s="1" t="n">
        <v>180</v>
      </c>
      <c r="O2656" s="1" t="n">
        <v>270</v>
      </c>
      <c r="P2656" s="1" t="s">
        <v>3744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3778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4198</v>
      </c>
      <c r="N2657" s="1" t="n">
        <v>50</v>
      </c>
      <c r="O2657" s="1" t="n">
        <v>250</v>
      </c>
      <c r="P2657" s="1" t="s">
        <v>3744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3742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3743</v>
      </c>
      <c r="N2658" s="1" t="n">
        <v>30</v>
      </c>
      <c r="O2658" s="1" t="n">
        <v>60</v>
      </c>
      <c r="P2658" s="1" t="s">
        <v>3744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3742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3745</v>
      </c>
      <c r="N2659" s="1" t="n">
        <v>8</v>
      </c>
      <c r="O2659" s="1" t="n">
        <v>20</v>
      </c>
      <c r="P2659" s="1" t="s">
        <v>3744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3742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3746</v>
      </c>
      <c r="N2660" s="1" t="n">
        <v>5</v>
      </c>
      <c r="O2660" s="1" t="n">
        <v>35</v>
      </c>
      <c r="P2660" s="1" t="s">
        <v>3744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3742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3747</v>
      </c>
      <c r="N2661" s="1" t="n">
        <v>20</v>
      </c>
      <c r="O2661" s="1" t="n">
        <v>120</v>
      </c>
      <c r="P2661" s="1" t="s">
        <v>3744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3742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3748</v>
      </c>
      <c r="N2662" s="1" t="n">
        <v>20</v>
      </c>
      <c r="O2662" s="1" t="n">
        <v>280</v>
      </c>
      <c r="P2662" s="1" t="s">
        <v>3744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3742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3781</v>
      </c>
      <c r="N2663" s="1" t="n">
        <v>8.6</v>
      </c>
      <c r="O2663" s="1" t="n">
        <v>103</v>
      </c>
      <c r="P2663" s="1" t="s">
        <v>3744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3742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3782</v>
      </c>
      <c r="N2664" s="1" t="n">
        <v>5</v>
      </c>
      <c r="O2664" s="1" t="n">
        <v>35</v>
      </c>
      <c r="P2664" s="1" t="s">
        <v>3744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3742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3783</v>
      </c>
      <c r="N2665" s="1" t="n">
        <v>48</v>
      </c>
      <c r="O2665" s="1" t="n">
        <v>340</v>
      </c>
      <c r="P2665" s="1" t="s">
        <v>3744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3742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3784</v>
      </c>
      <c r="N2666" s="1" t="n">
        <v>4</v>
      </c>
      <c r="O2666" s="1" t="n">
        <v>48</v>
      </c>
      <c r="P2666" s="1" t="s">
        <v>3744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3742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3785</v>
      </c>
      <c r="N2667" s="1" t="n">
        <v>40</v>
      </c>
      <c r="O2667" s="1" t="n">
        <v>240</v>
      </c>
      <c r="P2667" s="1" t="s">
        <v>3744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3742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3934</v>
      </c>
      <c r="N2668" s="1" t="n">
        <v>10</v>
      </c>
      <c r="O2668" s="1" t="n">
        <v>120</v>
      </c>
      <c r="P2668" s="1" t="s">
        <v>3744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3742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3786</v>
      </c>
      <c r="N2669" s="1" t="n">
        <v>18.2</v>
      </c>
      <c r="O2669" s="1" t="n">
        <v>72.5</v>
      </c>
      <c r="P2669" s="1" t="s">
        <v>3744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3742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3787</v>
      </c>
      <c r="N2670" s="1" t="n">
        <v>40</v>
      </c>
      <c r="O2670" s="1" t="n">
        <v>120</v>
      </c>
      <c r="P2670" s="1" t="s">
        <v>3744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3742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3935</v>
      </c>
      <c r="N2671" s="1" t="n">
        <v>15</v>
      </c>
      <c r="O2671" s="1" t="n">
        <v>105</v>
      </c>
      <c r="P2671" s="1" t="s">
        <v>3744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3742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3788</v>
      </c>
      <c r="N2672" s="1" t="n">
        <v>4</v>
      </c>
      <c r="O2672" s="1" t="n">
        <v>52</v>
      </c>
      <c r="P2672" s="1" t="s">
        <v>3744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3742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3789</v>
      </c>
      <c r="N2673" s="1" t="n">
        <v>10</v>
      </c>
      <c r="O2673" s="1" t="n">
        <v>50</v>
      </c>
      <c r="P2673" s="1" t="s">
        <v>3744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3742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3790</v>
      </c>
      <c r="N2674" s="1" t="n">
        <v>5</v>
      </c>
      <c r="O2674" s="1" t="n">
        <v>100</v>
      </c>
      <c r="P2674" s="1" t="s">
        <v>3744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3742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3791</v>
      </c>
      <c r="N2675" s="1" t="n">
        <v>5</v>
      </c>
      <c r="O2675" s="1" t="n">
        <v>75</v>
      </c>
      <c r="P2675" s="1" t="s">
        <v>3744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3742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3936</v>
      </c>
      <c r="N2676" s="1" t="n">
        <v>2</v>
      </c>
      <c r="O2676" s="1" t="n">
        <v>24</v>
      </c>
      <c r="P2676" s="1" t="s">
        <v>3744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3742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3937</v>
      </c>
      <c r="N2677" s="1" t="n">
        <v>8.4</v>
      </c>
      <c r="O2677" s="1" t="n">
        <v>75.5</v>
      </c>
      <c r="P2677" s="1" t="s">
        <v>3744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3742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3938</v>
      </c>
      <c r="N2678" s="1" t="n">
        <v>40</v>
      </c>
      <c r="O2678" s="1" t="n">
        <v>360</v>
      </c>
      <c r="P2678" s="1" t="s">
        <v>3744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3742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3792</v>
      </c>
      <c r="N2679" s="1" t="n">
        <v>10</v>
      </c>
      <c r="O2679" s="1" t="n">
        <v>70</v>
      </c>
      <c r="P2679" s="1" t="s">
        <v>3744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3742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4572</v>
      </c>
      <c r="N2680" s="1" t="n">
        <v>1</v>
      </c>
      <c r="O2680" s="1" t="n">
        <v>35</v>
      </c>
      <c r="P2680" s="1" t="s">
        <v>3744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3742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4573</v>
      </c>
      <c r="N2681" s="1" t="n">
        <v>88</v>
      </c>
      <c r="O2681" s="1" t="n">
        <v>240</v>
      </c>
      <c r="P2681" s="1" t="s">
        <v>3744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3742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3793</v>
      </c>
      <c r="N2682" s="1" t="n">
        <v>10</v>
      </c>
      <c r="O2682" s="1" t="n">
        <v>40</v>
      </c>
      <c r="P2682" s="1" t="s">
        <v>3744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3742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4138</v>
      </c>
      <c r="N2683" s="1" t="n">
        <v>5.3</v>
      </c>
      <c r="O2683" s="1" t="n">
        <v>68.5</v>
      </c>
      <c r="P2683" s="1" t="s">
        <v>3744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3742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3795</v>
      </c>
      <c r="N2684" s="1" t="n">
        <v>20</v>
      </c>
      <c r="O2684" s="1" t="n">
        <v>120</v>
      </c>
      <c r="P2684" s="1" t="s">
        <v>3744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3742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4752</v>
      </c>
      <c r="N2685" s="1" t="n">
        <v>2.2</v>
      </c>
      <c r="O2685" s="1" t="n">
        <v>77</v>
      </c>
      <c r="P2685" s="1" t="s">
        <v>3744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3749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3743</v>
      </c>
      <c r="N2686" s="1" t="n">
        <v>30</v>
      </c>
      <c r="O2686" s="1" t="n">
        <v>60</v>
      </c>
      <c r="P2686" s="1" t="s">
        <v>3744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3749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3745</v>
      </c>
      <c r="N2687" s="1" t="n">
        <v>8</v>
      </c>
      <c r="O2687" s="1" t="n">
        <v>20</v>
      </c>
      <c r="P2687" s="1" t="s">
        <v>3744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3749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3746</v>
      </c>
      <c r="N2688" s="1" t="n">
        <v>5</v>
      </c>
      <c r="O2688" s="1" t="n">
        <v>35</v>
      </c>
      <c r="P2688" s="1" t="s">
        <v>3744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3749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3747</v>
      </c>
      <c r="N2689" s="1" t="n">
        <v>20</v>
      </c>
      <c r="O2689" s="1" t="n">
        <v>120</v>
      </c>
      <c r="P2689" s="1" t="s">
        <v>3744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3749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3748</v>
      </c>
      <c r="N2690" s="1" t="n">
        <v>20</v>
      </c>
      <c r="O2690" s="1" t="n">
        <v>280</v>
      </c>
      <c r="P2690" s="1" t="s">
        <v>3744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3749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3781</v>
      </c>
      <c r="N2691" s="1" t="n">
        <v>8.6</v>
      </c>
      <c r="O2691" s="1" t="n">
        <v>103</v>
      </c>
      <c r="P2691" s="1" t="s">
        <v>3744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3749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3782</v>
      </c>
      <c r="N2692" s="1" t="n">
        <v>5</v>
      </c>
      <c r="O2692" s="1" t="n">
        <v>35</v>
      </c>
      <c r="P2692" s="1" t="s">
        <v>3744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3749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3783</v>
      </c>
      <c r="N2693" s="1" t="n">
        <v>48</v>
      </c>
      <c r="O2693" s="1" t="n">
        <v>340</v>
      </c>
      <c r="P2693" s="1" t="s">
        <v>3744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3749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3784</v>
      </c>
      <c r="N2694" s="1" t="n">
        <v>4</v>
      </c>
      <c r="O2694" s="1" t="n">
        <v>48</v>
      </c>
      <c r="P2694" s="1" t="s">
        <v>3744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3749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3785</v>
      </c>
      <c r="N2695" s="1" t="n">
        <v>40</v>
      </c>
      <c r="O2695" s="1" t="n">
        <v>240</v>
      </c>
      <c r="P2695" s="1" t="s">
        <v>3744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3749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3934</v>
      </c>
      <c r="N2696" s="1" t="n">
        <v>10</v>
      </c>
      <c r="O2696" s="1" t="n">
        <v>120</v>
      </c>
      <c r="P2696" s="1" t="s">
        <v>3744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3749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3786</v>
      </c>
      <c r="N2697" s="1" t="n">
        <v>18.2</v>
      </c>
      <c r="O2697" s="1" t="n">
        <v>72.5</v>
      </c>
      <c r="P2697" s="1" t="s">
        <v>3744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3749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3787</v>
      </c>
      <c r="N2698" s="1" t="n">
        <v>40</v>
      </c>
      <c r="O2698" s="1" t="n">
        <v>120</v>
      </c>
      <c r="P2698" s="1" t="s">
        <v>3744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3749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3935</v>
      </c>
      <c r="N2699" s="1" t="n">
        <v>15</v>
      </c>
      <c r="O2699" s="1" t="n">
        <v>105</v>
      </c>
      <c r="P2699" s="1" t="s">
        <v>3744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3749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3788</v>
      </c>
      <c r="N2700" s="1" t="n">
        <v>4</v>
      </c>
      <c r="O2700" s="1" t="n">
        <v>52</v>
      </c>
      <c r="P2700" s="1" t="s">
        <v>3744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3749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3789</v>
      </c>
      <c r="N2701" s="1" t="n">
        <v>10</v>
      </c>
      <c r="O2701" s="1" t="n">
        <v>50</v>
      </c>
      <c r="P2701" s="1" t="s">
        <v>3744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3749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3790</v>
      </c>
      <c r="N2702" s="1" t="n">
        <v>5</v>
      </c>
      <c r="O2702" s="1" t="n">
        <v>100</v>
      </c>
      <c r="P2702" s="1" t="s">
        <v>3744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3749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3791</v>
      </c>
      <c r="N2703" s="1" t="n">
        <v>5</v>
      </c>
      <c r="O2703" s="1" t="n">
        <v>75</v>
      </c>
      <c r="P2703" s="1" t="s">
        <v>3744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3749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3936</v>
      </c>
      <c r="N2704" s="1" t="n">
        <v>2</v>
      </c>
      <c r="O2704" s="1" t="n">
        <v>24</v>
      </c>
      <c r="P2704" s="1" t="s">
        <v>3744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3749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3937</v>
      </c>
      <c r="N2705" s="1" t="n">
        <v>8.4</v>
      </c>
      <c r="O2705" s="1" t="n">
        <v>75.5</v>
      </c>
      <c r="P2705" s="1" t="s">
        <v>3744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3749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3938</v>
      </c>
      <c r="N2706" s="1" t="n">
        <v>40</v>
      </c>
      <c r="O2706" s="1" t="n">
        <v>360</v>
      </c>
      <c r="P2706" s="1" t="s">
        <v>3744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3749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3792</v>
      </c>
      <c r="N2707" s="1" t="n">
        <v>10</v>
      </c>
      <c r="O2707" s="1" t="n">
        <v>70</v>
      </c>
      <c r="P2707" s="1" t="s">
        <v>3744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3749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4572</v>
      </c>
      <c r="N2708" s="1" t="n">
        <v>1</v>
      </c>
      <c r="O2708" s="1" t="n">
        <v>35</v>
      </c>
      <c r="P2708" s="1" t="s">
        <v>3744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3749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4573</v>
      </c>
      <c r="N2709" s="1" t="n">
        <v>88</v>
      </c>
      <c r="O2709" s="1" t="n">
        <v>240</v>
      </c>
      <c r="P2709" s="1" t="s">
        <v>3744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3749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3793</v>
      </c>
      <c r="N2710" s="1" t="n">
        <v>10</v>
      </c>
      <c r="O2710" s="1" t="n">
        <v>40</v>
      </c>
      <c r="P2710" s="1" t="s">
        <v>3744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3749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4138</v>
      </c>
      <c r="N2711" s="1" t="n">
        <v>5.3</v>
      </c>
      <c r="O2711" s="1" t="n">
        <v>68.5</v>
      </c>
      <c r="P2711" s="1" t="s">
        <v>3744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3749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3795</v>
      </c>
      <c r="N2712" s="1" t="n">
        <v>20</v>
      </c>
      <c r="O2712" s="1" t="n">
        <v>120</v>
      </c>
      <c r="P2712" s="1" t="s">
        <v>3744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3749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4752</v>
      </c>
      <c r="N2713" s="1" t="n">
        <v>2.2</v>
      </c>
      <c r="O2713" s="1" t="n">
        <v>77</v>
      </c>
      <c r="P2713" s="1" t="s">
        <v>3744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3750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5036</v>
      </c>
      <c r="N2714" s="1" t="n">
        <v>50</v>
      </c>
      <c r="O2714" s="1" t="n">
        <v>250</v>
      </c>
      <c r="P2714" s="1" t="s">
        <v>3744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3750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5037</v>
      </c>
      <c r="N2715" s="1" t="n">
        <v>60</v>
      </c>
      <c r="O2715" s="1" t="n">
        <v>612</v>
      </c>
      <c r="P2715" s="1" t="s">
        <v>3744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3750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5038</v>
      </c>
      <c r="N2716" s="1" t="n">
        <v>100</v>
      </c>
      <c r="O2716" s="1" t="n">
        <v>86.95</v>
      </c>
      <c r="P2716" s="1" t="s">
        <v>3744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3750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5039</v>
      </c>
      <c r="N2717" s="1" t="n">
        <v>12</v>
      </c>
      <c r="O2717" s="1" t="n">
        <v>52.95</v>
      </c>
      <c r="P2717" s="1" t="s">
        <v>3744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3750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5040</v>
      </c>
      <c r="N2718" s="1" t="n">
        <v>12</v>
      </c>
      <c r="O2718" s="1" t="n">
        <v>49.95</v>
      </c>
      <c r="P2718" s="1" t="s">
        <v>3744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3750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5041</v>
      </c>
      <c r="N2719" s="1" t="n">
        <v>12</v>
      </c>
      <c r="O2719" s="1" t="n">
        <v>61</v>
      </c>
      <c r="P2719" s="1" t="s">
        <v>3744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3750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5042</v>
      </c>
      <c r="N2720" s="1" t="n">
        <v>100</v>
      </c>
      <c r="O2720" s="1" t="n">
        <v>121.95</v>
      </c>
      <c r="P2720" s="1" t="s">
        <v>3744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3750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4968</v>
      </c>
      <c r="N2721" s="1" t="n">
        <v>36</v>
      </c>
      <c r="O2721" s="1" t="n">
        <v>140.85</v>
      </c>
      <c r="P2721" s="1" t="s">
        <v>3744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3750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5043</v>
      </c>
      <c r="N2722" s="1" t="n">
        <v>20</v>
      </c>
      <c r="O2722" s="1" t="n">
        <v>89</v>
      </c>
      <c r="P2722" s="1" t="s">
        <v>3744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3750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5044</v>
      </c>
      <c r="N2723" s="1" t="n">
        <v>12</v>
      </c>
      <c r="O2723" s="1" t="n">
        <v>44.95</v>
      </c>
      <c r="P2723" s="1" t="s">
        <v>3744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3750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5045</v>
      </c>
      <c r="N2724" s="1" t="n">
        <v>12</v>
      </c>
      <c r="O2724" s="1" t="n">
        <v>41.95</v>
      </c>
      <c r="P2724" s="1" t="s">
        <v>3744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3750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5046</v>
      </c>
      <c r="N2725" s="1" t="n">
        <v>10</v>
      </c>
      <c r="O2725" s="1" t="n">
        <v>45.5</v>
      </c>
      <c r="P2725" s="1" t="s">
        <v>3744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3750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5047</v>
      </c>
      <c r="N2726" s="1" t="n">
        <v>40</v>
      </c>
      <c r="O2726" s="1" t="n">
        <v>119.8</v>
      </c>
      <c r="P2726" s="1" t="s">
        <v>3744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3750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4428</v>
      </c>
      <c r="N2727" s="1" t="n">
        <v>15</v>
      </c>
      <c r="O2727" s="1" t="n">
        <v>58.95</v>
      </c>
      <c r="P2727" s="1" t="s">
        <v>3744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3750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5048</v>
      </c>
      <c r="N2728" s="1" t="n">
        <v>12</v>
      </c>
      <c r="O2728" s="1" t="n">
        <v>22.95</v>
      </c>
      <c r="P2728" s="1" t="s">
        <v>3744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3750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4402</v>
      </c>
      <c r="N2729" s="1" t="n">
        <v>260</v>
      </c>
      <c r="O2729" s="1" t="n">
        <v>219.75</v>
      </c>
      <c r="P2729" s="1" t="s">
        <v>3744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3750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4403</v>
      </c>
      <c r="N2730" s="1" t="n">
        <v>200</v>
      </c>
      <c r="O2730" s="1" t="n">
        <v>209.75</v>
      </c>
      <c r="P2730" s="1" t="s">
        <v>3744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3750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5049</v>
      </c>
      <c r="N2731" s="1" t="n">
        <v>48</v>
      </c>
      <c r="O2731" s="1" t="n">
        <v>63.95</v>
      </c>
      <c r="P2731" s="1" t="s">
        <v>3744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3750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5050</v>
      </c>
      <c r="N2732" s="1" t="n">
        <v>12</v>
      </c>
      <c r="O2732" s="1" t="n">
        <v>67.95</v>
      </c>
      <c r="P2732" s="1" t="s">
        <v>3744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3750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5051</v>
      </c>
      <c r="N2733" s="1" t="n">
        <v>40</v>
      </c>
      <c r="O2733" s="1" t="n">
        <v>97.95</v>
      </c>
      <c r="P2733" s="1" t="s">
        <v>3744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3750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5052</v>
      </c>
      <c r="N2734" s="1" t="n">
        <v>42</v>
      </c>
      <c r="O2734" s="1" t="n">
        <v>95.9</v>
      </c>
      <c r="P2734" s="1" t="s">
        <v>3744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3750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5053</v>
      </c>
      <c r="N2735" s="1" t="n">
        <v>36</v>
      </c>
      <c r="O2735" s="1" t="n">
        <v>104.85</v>
      </c>
      <c r="P2735" s="1" t="s">
        <v>3744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3750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5054</v>
      </c>
      <c r="N2736" s="1" t="n">
        <v>24</v>
      </c>
      <c r="O2736" s="1" t="n">
        <v>32.95</v>
      </c>
      <c r="P2736" s="1" t="s">
        <v>3744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3750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4235</v>
      </c>
      <c r="N2737" s="1" t="n">
        <v>32</v>
      </c>
      <c r="O2737" s="1" t="n">
        <v>57.95</v>
      </c>
      <c r="P2737" s="1" t="s">
        <v>3744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3750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5055</v>
      </c>
      <c r="N2738" s="1" t="n">
        <v>12</v>
      </c>
      <c r="O2738" s="1" t="n">
        <v>45</v>
      </c>
      <c r="P2738" s="1" t="s">
        <v>3744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3750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5056</v>
      </c>
      <c r="N2739" s="1" t="n">
        <v>60</v>
      </c>
      <c r="O2739" s="1" t="n">
        <v>201.9</v>
      </c>
      <c r="P2739" s="1" t="s">
        <v>3744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3750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4972</v>
      </c>
      <c r="N2740" s="1" t="n">
        <v>12</v>
      </c>
      <c r="O2740" s="1" t="n">
        <v>49.95</v>
      </c>
      <c r="P2740" s="1" t="s">
        <v>3744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3750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5057</v>
      </c>
      <c r="N2741" s="1" t="n">
        <v>32</v>
      </c>
      <c r="O2741" s="1" t="n">
        <v>73.95</v>
      </c>
      <c r="P2741" s="1" t="s">
        <v>3744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3750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3973</v>
      </c>
      <c r="N2742" s="1" t="n">
        <v>2800</v>
      </c>
      <c r="O2742" s="1" t="n">
        <v>1792</v>
      </c>
      <c r="P2742" s="1" t="s">
        <v>3744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3750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5058</v>
      </c>
      <c r="N2743" s="1" t="n">
        <v>2400</v>
      </c>
      <c r="O2743" s="1" t="n">
        <v>1776</v>
      </c>
      <c r="P2743" s="1" t="s">
        <v>3744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3978</v>
      </c>
      <c r="E2744" s="1" t="n">
        <v>1955</v>
      </c>
      <c r="F2744" s="1" t="s">
        <v>3659</v>
      </c>
      <c r="I2744" s="1" t="n">
        <v>45988</v>
      </c>
      <c r="J2744" s="1" t="n">
        <v>45153</v>
      </c>
      <c r="K2744" s="1" t="n">
        <v>7899403713715</v>
      </c>
      <c r="L2744" s="1" t="s">
        <v>4973</v>
      </c>
      <c r="N2744" s="1" t="n">
        <v>20</v>
      </c>
      <c r="O2744" s="1" t="n">
        <v>19.7</v>
      </c>
      <c r="P2744" s="1" t="s">
        <v>3980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3978</v>
      </c>
      <c r="E2745" s="1" t="n">
        <v>1955</v>
      </c>
      <c r="F2745" s="1" t="s">
        <v>3659</v>
      </c>
      <c r="I2745" s="1" t="n">
        <v>45988</v>
      </c>
      <c r="J2745" s="1" t="n">
        <v>45154</v>
      </c>
      <c r="K2745" s="1" t="n">
        <v>2246390</v>
      </c>
      <c r="L2745" s="1" t="s">
        <v>4974</v>
      </c>
      <c r="N2745" s="1" t="n">
        <v>115</v>
      </c>
      <c r="O2745" s="1" t="n">
        <v>112.87</v>
      </c>
      <c r="P2745" s="1" t="s">
        <v>3980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3978</v>
      </c>
      <c r="E2746" s="1" t="n">
        <v>1955</v>
      </c>
      <c r="F2746" s="1" t="s">
        <v>3659</v>
      </c>
      <c r="I2746" s="1" t="n">
        <v>45988</v>
      </c>
      <c r="J2746" s="1" t="n">
        <v>45155</v>
      </c>
      <c r="K2746" s="1" t="n">
        <v>2246406</v>
      </c>
      <c r="L2746" s="1" t="s">
        <v>4975</v>
      </c>
      <c r="N2746" s="1" t="n">
        <v>290</v>
      </c>
      <c r="O2746" s="1" t="n">
        <v>285.65</v>
      </c>
      <c r="P2746" s="1" t="s">
        <v>3980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3778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3800</v>
      </c>
      <c r="N2747" s="1" t="n">
        <v>10</v>
      </c>
      <c r="O2747" s="1" t="n">
        <v>120</v>
      </c>
      <c r="P2747" s="1" t="s">
        <v>3744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3778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3800</v>
      </c>
      <c r="N2748" s="1" t="n">
        <v>15</v>
      </c>
      <c r="O2748" s="1" t="n">
        <v>180</v>
      </c>
      <c r="P2748" s="1" t="s">
        <v>3744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3778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3925</v>
      </c>
      <c r="N2749" s="1" t="n">
        <v>24</v>
      </c>
      <c r="O2749" s="1" t="n">
        <v>38</v>
      </c>
      <c r="P2749" s="1" t="s">
        <v>3744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3778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3926</v>
      </c>
      <c r="N2750" s="1" t="n">
        <v>72</v>
      </c>
      <c r="O2750" s="1" t="n">
        <v>114</v>
      </c>
      <c r="P2750" s="1" t="s">
        <v>3744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3778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3926</v>
      </c>
      <c r="N2751" s="1" t="n">
        <v>72</v>
      </c>
      <c r="O2751" s="1" t="n">
        <v>114</v>
      </c>
      <c r="P2751" s="1" t="s">
        <v>3744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3778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5059</v>
      </c>
      <c r="N2752" s="1" t="n">
        <v>24</v>
      </c>
      <c r="O2752" s="1" t="n">
        <v>158.16</v>
      </c>
      <c r="P2752" s="1" t="s">
        <v>3744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3778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3829</v>
      </c>
      <c r="N2753" s="1" t="n">
        <v>96</v>
      </c>
      <c r="O2753" s="1" t="n">
        <v>313.92</v>
      </c>
      <c r="P2753" s="1" t="s">
        <v>3744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3778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3830</v>
      </c>
      <c r="N2754" s="1" t="n">
        <v>48</v>
      </c>
      <c r="O2754" s="1" t="n">
        <v>82.72</v>
      </c>
      <c r="P2754" s="1" t="s">
        <v>3744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3778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5060</v>
      </c>
      <c r="N2755" s="1" t="n">
        <v>12</v>
      </c>
      <c r="O2755" s="1" t="n">
        <v>83.88</v>
      </c>
      <c r="P2755" s="1" t="s">
        <v>3744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3778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4256</v>
      </c>
      <c r="N2756" s="1" t="n">
        <v>60</v>
      </c>
      <c r="O2756" s="1" t="n">
        <v>419.4</v>
      </c>
      <c r="P2756" s="1" t="s">
        <v>3744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3778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4347</v>
      </c>
      <c r="N2757" s="1" t="n">
        <v>6</v>
      </c>
      <c r="O2757" s="1" t="n">
        <v>63.84</v>
      </c>
      <c r="P2757" s="1" t="s">
        <v>3744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3778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5061</v>
      </c>
      <c r="N2758" s="1" t="n">
        <v>6</v>
      </c>
      <c r="O2758" s="1" t="n">
        <v>158.16</v>
      </c>
      <c r="P2758" s="1" t="s">
        <v>3744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3778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4348</v>
      </c>
      <c r="N2759" s="1" t="n">
        <v>24</v>
      </c>
      <c r="O2759" s="1" t="n">
        <v>71.76</v>
      </c>
      <c r="P2759" s="1" t="s">
        <v>3744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3742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3747</v>
      </c>
      <c r="N2760" s="1" t="n">
        <v>20</v>
      </c>
      <c r="O2760" s="1" t="n">
        <v>120</v>
      </c>
      <c r="P2760" s="1" t="s">
        <v>3744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3742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3743</v>
      </c>
      <c r="N2761" s="1" t="n">
        <v>6</v>
      </c>
      <c r="O2761" s="1" t="n">
        <v>15</v>
      </c>
      <c r="P2761" s="1" t="s">
        <v>3744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3742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3745</v>
      </c>
      <c r="N2762" s="1" t="n">
        <v>40</v>
      </c>
      <c r="O2762" s="1" t="n">
        <v>80</v>
      </c>
      <c r="P2762" s="1" t="s">
        <v>3744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3742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3746</v>
      </c>
      <c r="N2763" s="1" t="n">
        <v>7</v>
      </c>
      <c r="O2763" s="1" t="n">
        <v>49</v>
      </c>
      <c r="P2763" s="1" t="s">
        <v>3744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3749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3747</v>
      </c>
      <c r="N2764" s="1" t="n">
        <v>20</v>
      </c>
      <c r="O2764" s="1" t="n">
        <v>120</v>
      </c>
      <c r="P2764" s="1" t="s">
        <v>3744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3749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3743</v>
      </c>
      <c r="N2765" s="1" t="n">
        <v>6</v>
      </c>
      <c r="O2765" s="1" t="n">
        <v>15</v>
      </c>
      <c r="P2765" s="1" t="s">
        <v>3744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3749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3745</v>
      </c>
      <c r="N2766" s="1" t="n">
        <v>40</v>
      </c>
      <c r="O2766" s="1" t="n">
        <v>80</v>
      </c>
      <c r="P2766" s="1" t="s">
        <v>3744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3749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3746</v>
      </c>
      <c r="N2767" s="1" t="n">
        <v>7</v>
      </c>
      <c r="O2767" s="1" t="n">
        <v>49</v>
      </c>
      <c r="P2767" s="1" t="s">
        <v>3744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3749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4380</v>
      </c>
      <c r="N2768" s="1" t="n">
        <v>50</v>
      </c>
      <c r="O2768" s="1" t="n">
        <v>220</v>
      </c>
      <c r="P2768" s="1" t="s">
        <v>3744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3749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4381</v>
      </c>
      <c r="N2769" s="1" t="n">
        <v>50</v>
      </c>
      <c r="O2769" s="1" t="n">
        <v>600</v>
      </c>
      <c r="P2769" s="1" t="s">
        <v>3744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3749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4966</v>
      </c>
      <c r="N2770" s="1" t="n">
        <v>150</v>
      </c>
      <c r="O2770" s="1" t="n">
        <v>1560</v>
      </c>
      <c r="P2770" s="1" t="s">
        <v>3744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3750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3982</v>
      </c>
      <c r="N2771" s="1" t="n">
        <v>3600</v>
      </c>
      <c r="O2771" s="1" t="n">
        <v>1790</v>
      </c>
      <c r="P2771" s="1" t="s">
        <v>3744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3750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5062</v>
      </c>
      <c r="N2772" s="1" t="n">
        <v>3</v>
      </c>
      <c r="O2772" s="1" t="n">
        <v>36.27</v>
      </c>
      <c r="P2772" s="1" t="s">
        <v>3744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3750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4201</v>
      </c>
      <c r="N2773" s="1" t="n">
        <v>6</v>
      </c>
      <c r="O2773" s="1" t="n">
        <v>65.28</v>
      </c>
      <c r="P2773" s="1" t="s">
        <v>3744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3750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4202</v>
      </c>
      <c r="N2774" s="1" t="n">
        <v>3</v>
      </c>
      <c r="O2774" s="1" t="n">
        <v>32.64</v>
      </c>
      <c r="P2774" s="1" t="s">
        <v>3744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3750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5063</v>
      </c>
      <c r="N2775" s="1" t="n">
        <v>2</v>
      </c>
      <c r="O2775" s="1" t="n">
        <v>12.08</v>
      </c>
      <c r="P2775" s="1" t="s">
        <v>3744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3750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5064</v>
      </c>
      <c r="N2776" s="1" t="n">
        <v>3</v>
      </c>
      <c r="O2776" s="1" t="n">
        <v>11.52</v>
      </c>
      <c r="P2776" s="1" t="s">
        <v>3744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3750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5065</v>
      </c>
      <c r="N2777" s="1" t="n">
        <v>3</v>
      </c>
      <c r="O2777" s="1" t="n">
        <v>11.52</v>
      </c>
      <c r="P2777" s="1" t="s">
        <v>3744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3750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5066</v>
      </c>
      <c r="N2778" s="1" t="n">
        <v>2</v>
      </c>
      <c r="O2778" s="1" t="n">
        <v>8.78</v>
      </c>
      <c r="P2778" s="1" t="s">
        <v>3744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3750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5067</v>
      </c>
      <c r="N2779" s="1" t="n">
        <v>5</v>
      </c>
      <c r="O2779" s="1" t="n">
        <v>19.2</v>
      </c>
      <c r="P2779" s="1" t="s">
        <v>3744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3750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5068</v>
      </c>
      <c r="N2780" s="1" t="n">
        <v>2</v>
      </c>
      <c r="O2780" s="1" t="n">
        <v>8.78</v>
      </c>
      <c r="P2780" s="1" t="s">
        <v>3744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3750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5069</v>
      </c>
      <c r="N2781" s="1" t="n">
        <v>2</v>
      </c>
      <c r="O2781" s="1" t="n">
        <v>8.78</v>
      </c>
      <c r="P2781" s="1" t="s">
        <v>3744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3750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5070</v>
      </c>
      <c r="N2782" s="1" t="n">
        <v>3</v>
      </c>
      <c r="O2782" s="1" t="n">
        <v>11.52</v>
      </c>
      <c r="P2782" s="1" t="s">
        <v>3744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3750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5071</v>
      </c>
      <c r="N2783" s="1" t="n">
        <v>2</v>
      </c>
      <c r="O2783" s="1" t="n">
        <v>12.08</v>
      </c>
      <c r="P2783" s="1" t="s">
        <v>3744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3750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3942</v>
      </c>
      <c r="N2784" s="1" t="n">
        <v>10</v>
      </c>
      <c r="O2784" s="1" t="n">
        <v>54.9</v>
      </c>
      <c r="P2784" s="1" t="s">
        <v>3744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3750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5072</v>
      </c>
      <c r="N2785" s="1" t="n">
        <v>2</v>
      </c>
      <c r="O2785" s="1" t="n">
        <v>12.08</v>
      </c>
      <c r="P2785" s="1" t="s">
        <v>3744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3750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5073</v>
      </c>
      <c r="N2786" s="1" t="n">
        <v>2</v>
      </c>
      <c r="O2786" s="1" t="n">
        <v>24.18</v>
      </c>
      <c r="P2786" s="1" t="s">
        <v>3744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3750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5074</v>
      </c>
      <c r="N2787" s="1" t="n">
        <v>3</v>
      </c>
      <c r="O2787" s="1" t="n">
        <v>21.75</v>
      </c>
      <c r="P2787" s="1" t="s">
        <v>3744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3750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4457</v>
      </c>
      <c r="N2788" s="1" t="n">
        <v>180</v>
      </c>
      <c r="O2788" s="1" t="n">
        <v>297</v>
      </c>
      <c r="P2788" s="1" t="s">
        <v>3744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3750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4599</v>
      </c>
      <c r="N2789" s="1" t="n">
        <v>48</v>
      </c>
      <c r="O2789" s="1" t="n">
        <v>43.92</v>
      </c>
      <c r="P2789" s="1" t="s">
        <v>3744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3750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4606</v>
      </c>
      <c r="N2790" s="1" t="n">
        <v>36</v>
      </c>
      <c r="O2790" s="1" t="n">
        <v>32.94</v>
      </c>
      <c r="P2790" s="1" t="s">
        <v>3744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3750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5075</v>
      </c>
      <c r="N2791" s="1" t="n">
        <v>12</v>
      </c>
      <c r="O2791" s="1" t="n">
        <v>80.47</v>
      </c>
      <c r="P2791" s="1" t="s">
        <v>3744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3750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5076</v>
      </c>
      <c r="N2792" s="1" t="n">
        <v>12</v>
      </c>
      <c r="O2792" s="1" t="n">
        <v>80.47</v>
      </c>
      <c r="P2792" s="1" t="s">
        <v>3744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3750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5077</v>
      </c>
      <c r="N2793" s="1" t="n">
        <v>100</v>
      </c>
      <c r="O2793" s="1" t="n">
        <v>100</v>
      </c>
      <c r="P2793" s="1" t="s">
        <v>3744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3750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5078</v>
      </c>
      <c r="N2794" s="1" t="n">
        <v>2</v>
      </c>
      <c r="O2794" s="1" t="n">
        <v>27.92</v>
      </c>
      <c r="P2794" s="1" t="s">
        <v>3744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3750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5079</v>
      </c>
      <c r="N2795" s="1" t="n">
        <v>72</v>
      </c>
      <c r="O2795" s="1" t="n">
        <v>200.88</v>
      </c>
      <c r="P2795" s="1" t="s">
        <v>3744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3750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4656</v>
      </c>
      <c r="N2796" s="1" t="n">
        <v>60</v>
      </c>
      <c r="O2796" s="1" t="n">
        <v>119.17</v>
      </c>
      <c r="P2796" s="1" t="s">
        <v>3744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3750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4657</v>
      </c>
      <c r="N2797" s="1" t="n">
        <v>60</v>
      </c>
      <c r="O2797" s="1" t="n">
        <v>119.17</v>
      </c>
      <c r="P2797" s="1" t="s">
        <v>3744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3750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3752</v>
      </c>
      <c r="N2798" s="1" t="n">
        <v>48</v>
      </c>
      <c r="O2798" s="1" t="n">
        <v>403.11</v>
      </c>
      <c r="P2798" s="1" t="s">
        <v>3744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3750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3753</v>
      </c>
      <c r="N2799" s="1" t="n">
        <v>12</v>
      </c>
      <c r="O2799" s="1" t="n">
        <v>100.78</v>
      </c>
      <c r="P2799" s="1" t="s">
        <v>3744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3750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4658</v>
      </c>
      <c r="N2800" s="1" t="n">
        <v>24</v>
      </c>
      <c r="O2800" s="1" t="n">
        <v>46.94</v>
      </c>
      <c r="P2800" s="1" t="s">
        <v>3744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3750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4723</v>
      </c>
      <c r="N2801" s="1" t="n">
        <v>24</v>
      </c>
      <c r="O2801" s="1" t="n">
        <v>51.05</v>
      </c>
      <c r="P2801" s="1" t="s">
        <v>3744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3750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5080</v>
      </c>
      <c r="N2802" s="1" t="n">
        <v>12</v>
      </c>
      <c r="O2802" s="1" t="n">
        <v>100.78</v>
      </c>
      <c r="P2802" s="1" t="s">
        <v>3744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3750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3755</v>
      </c>
      <c r="N2803" s="1" t="n">
        <v>12</v>
      </c>
      <c r="O2803" s="1" t="n">
        <v>100.78</v>
      </c>
      <c r="P2803" s="1" t="s">
        <v>3744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3750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5081</v>
      </c>
      <c r="N2804" s="1" t="n">
        <v>36</v>
      </c>
      <c r="O2804" s="1" t="n">
        <v>302.33</v>
      </c>
      <c r="P2804" s="1" t="s">
        <v>3744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3750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5082</v>
      </c>
      <c r="N2805" s="1" t="n">
        <v>6</v>
      </c>
      <c r="O2805" s="1" t="n">
        <v>18.57</v>
      </c>
      <c r="P2805" s="1" t="s">
        <v>3744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3750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4724</v>
      </c>
      <c r="N2806" s="1" t="n">
        <v>24</v>
      </c>
      <c r="O2806" s="1" t="n">
        <v>51.05</v>
      </c>
      <c r="P2806" s="1" t="s">
        <v>3744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3750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5083</v>
      </c>
      <c r="N2807" s="1" t="n">
        <v>12</v>
      </c>
      <c r="O2807" s="1" t="n">
        <v>100.78</v>
      </c>
      <c r="P2807" s="1" t="s">
        <v>3744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3750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3895</v>
      </c>
      <c r="N2808" s="1" t="n">
        <v>55</v>
      </c>
      <c r="O2808" s="1" t="n">
        <v>412.5</v>
      </c>
      <c r="P2808" s="1" t="s">
        <v>3744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3750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3896</v>
      </c>
      <c r="N2809" s="1" t="n">
        <v>140</v>
      </c>
      <c r="O2809" s="1" t="n">
        <v>980</v>
      </c>
      <c r="P2809" s="1" t="s">
        <v>3744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3750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3954</v>
      </c>
      <c r="N2810" s="1" t="n">
        <v>135</v>
      </c>
      <c r="O2810" s="1" t="n">
        <v>411.75</v>
      </c>
      <c r="P2810" s="1" t="s">
        <v>3744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3750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3955</v>
      </c>
      <c r="N2811" s="1" t="n">
        <v>20</v>
      </c>
      <c r="O2811" s="1" t="n">
        <v>44</v>
      </c>
      <c r="P2811" s="1" t="s">
        <v>3744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3750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3956</v>
      </c>
      <c r="N2812" s="1" t="n">
        <v>28</v>
      </c>
      <c r="O2812" s="1" t="n">
        <v>139.44</v>
      </c>
      <c r="P2812" s="1" t="s">
        <v>3744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3750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3957</v>
      </c>
      <c r="N2813" s="1" t="n">
        <v>28</v>
      </c>
      <c r="O2813" s="1" t="n">
        <v>139.44</v>
      </c>
      <c r="P2813" s="1" t="s">
        <v>3744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3750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3958</v>
      </c>
      <c r="N2814" s="1" t="n">
        <v>30</v>
      </c>
      <c r="O2814" s="1" t="n">
        <v>66</v>
      </c>
      <c r="P2814" s="1" t="s">
        <v>3744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3750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3959</v>
      </c>
      <c r="N2815" s="1" t="n">
        <v>20</v>
      </c>
      <c r="O2815" s="1" t="n">
        <v>64.6</v>
      </c>
      <c r="P2815" s="1" t="s">
        <v>3744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3750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3960</v>
      </c>
      <c r="N2816" s="1" t="n">
        <v>8</v>
      </c>
      <c r="O2816" s="1" t="n">
        <v>103.68</v>
      </c>
      <c r="P2816" s="1" t="s">
        <v>3744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3750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3961</v>
      </c>
      <c r="N2817" s="1" t="n">
        <v>8</v>
      </c>
      <c r="O2817" s="1" t="n">
        <v>20.56</v>
      </c>
      <c r="P2817" s="1" t="s">
        <v>3744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3750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3962</v>
      </c>
      <c r="N2818" s="1" t="n">
        <v>12</v>
      </c>
      <c r="O2818" s="1" t="n">
        <v>146.4</v>
      </c>
      <c r="P2818" s="1" t="s">
        <v>3744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3750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3963</v>
      </c>
      <c r="N2819" s="1" t="n">
        <v>5</v>
      </c>
      <c r="O2819" s="1" t="n">
        <v>38.1</v>
      </c>
      <c r="P2819" s="1" t="s">
        <v>3744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3750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3964</v>
      </c>
      <c r="N2820" s="1" t="n">
        <v>10</v>
      </c>
      <c r="O2820" s="1" t="n">
        <v>62.1</v>
      </c>
      <c r="P2820" s="1" t="s">
        <v>3744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3750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3965</v>
      </c>
      <c r="N2821" s="1" t="n">
        <v>16</v>
      </c>
      <c r="O2821" s="1" t="n">
        <v>99.36</v>
      </c>
      <c r="P2821" s="1" t="s">
        <v>3744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3750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3966</v>
      </c>
      <c r="N2822" s="1" t="n">
        <v>32</v>
      </c>
      <c r="O2822" s="1" t="n">
        <v>117.12</v>
      </c>
      <c r="P2822" s="1" t="s">
        <v>3744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3750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3967</v>
      </c>
      <c r="N2823" s="1" t="n">
        <v>10</v>
      </c>
      <c r="O2823" s="1" t="n">
        <v>17.5</v>
      </c>
      <c r="P2823" s="1" t="s">
        <v>3744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3750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3968</v>
      </c>
      <c r="N2824" s="1" t="n">
        <v>6</v>
      </c>
      <c r="O2824" s="1" t="n">
        <v>23.64</v>
      </c>
      <c r="P2824" s="1" t="s">
        <v>3744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3750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3969</v>
      </c>
      <c r="N2825" s="1" t="n">
        <v>6</v>
      </c>
      <c r="O2825" s="1" t="n">
        <v>76.8</v>
      </c>
      <c r="P2825" s="1" t="s">
        <v>3744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3750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3971</v>
      </c>
      <c r="N2826" s="1" t="n">
        <v>28</v>
      </c>
      <c r="O2826" s="1" t="n">
        <v>82.04</v>
      </c>
      <c r="P2826" s="1" t="s">
        <v>3744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3750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3960</v>
      </c>
      <c r="N2827" s="1" t="n">
        <v>10</v>
      </c>
      <c r="O2827" s="1" t="n">
        <v>83.8</v>
      </c>
      <c r="P2827" s="1" t="s">
        <v>3744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3750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3972</v>
      </c>
      <c r="N2828" s="1" t="n">
        <v>16</v>
      </c>
      <c r="O2828" s="1" t="n">
        <v>99.36</v>
      </c>
      <c r="P2828" s="1" t="s">
        <v>3744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3750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3973</v>
      </c>
      <c r="N2829" s="1" t="n">
        <v>20</v>
      </c>
      <c r="O2829" s="1" t="n">
        <v>64.6</v>
      </c>
      <c r="P2829" s="1" t="s">
        <v>3744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3750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3974</v>
      </c>
      <c r="N2830" s="1" t="n">
        <v>20</v>
      </c>
      <c r="O2830" s="1" t="n">
        <v>64.6</v>
      </c>
      <c r="P2830" s="1" t="s">
        <v>3744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3750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5084</v>
      </c>
      <c r="N2831" s="1" t="n">
        <v>24</v>
      </c>
      <c r="O2831" s="1" t="n">
        <v>43.44</v>
      </c>
      <c r="P2831" s="1" t="s">
        <v>3744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3750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5085</v>
      </c>
      <c r="N2832" s="1" t="n">
        <v>12</v>
      </c>
      <c r="O2832" s="1" t="n">
        <v>47.28</v>
      </c>
      <c r="P2832" s="1" t="s">
        <v>3744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3750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5086</v>
      </c>
      <c r="N2833" s="1" t="n">
        <v>6</v>
      </c>
      <c r="O2833" s="1" t="n">
        <v>23.64</v>
      </c>
      <c r="P2833" s="1" t="s">
        <v>3744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3750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5087</v>
      </c>
      <c r="N2834" s="1" t="n">
        <v>48</v>
      </c>
      <c r="O2834" s="1" t="n">
        <v>201.6</v>
      </c>
      <c r="P2834" s="1" t="s">
        <v>3744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3750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5088</v>
      </c>
      <c r="N2835" s="1" t="n">
        <v>12</v>
      </c>
      <c r="O2835" s="1" t="n">
        <v>50.4</v>
      </c>
      <c r="P2835" s="1" t="s">
        <v>3744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3750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5089</v>
      </c>
      <c r="N2836" s="1" t="n">
        <v>48</v>
      </c>
      <c r="O2836" s="1" t="n">
        <v>201.6</v>
      </c>
      <c r="P2836" s="1" t="s">
        <v>3744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3750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5090</v>
      </c>
      <c r="N2837" s="1" t="n">
        <v>18</v>
      </c>
      <c r="O2837" s="1" t="n">
        <v>75.6</v>
      </c>
      <c r="P2837" s="1" t="s">
        <v>3744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3750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5091</v>
      </c>
      <c r="N2838" s="1" t="n">
        <v>23</v>
      </c>
      <c r="O2838" s="1" t="n">
        <v>52.73</v>
      </c>
      <c r="P2838" s="1" t="s">
        <v>3744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3750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5092</v>
      </c>
      <c r="N2839" s="1" t="n">
        <v>12</v>
      </c>
      <c r="O2839" s="1" t="n">
        <v>34.92</v>
      </c>
      <c r="P2839" s="1" t="s">
        <v>3744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3750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5093</v>
      </c>
      <c r="N2840" s="1" t="n">
        <v>12</v>
      </c>
      <c r="O2840" s="1" t="n">
        <v>33.48</v>
      </c>
      <c r="P2840" s="1" t="s">
        <v>3744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3750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5094</v>
      </c>
      <c r="N2841" s="1" t="n">
        <v>6</v>
      </c>
      <c r="O2841" s="1" t="n">
        <v>124.86</v>
      </c>
      <c r="P2841" s="1" t="s">
        <v>3744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3750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5095</v>
      </c>
      <c r="N2842" s="1" t="n">
        <v>12</v>
      </c>
      <c r="O2842" s="1" t="n">
        <v>21.72</v>
      </c>
      <c r="P2842" s="1" t="s">
        <v>3744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3750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5096</v>
      </c>
      <c r="N2843" s="1" t="n">
        <v>12</v>
      </c>
      <c r="O2843" s="1" t="n">
        <v>21.72</v>
      </c>
      <c r="P2843" s="1" t="s">
        <v>3744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3750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5097</v>
      </c>
      <c r="N2844" s="1" t="n">
        <v>12</v>
      </c>
      <c r="O2844" s="1" t="n">
        <v>21.72</v>
      </c>
      <c r="P2844" s="1" t="s">
        <v>3744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3750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5098</v>
      </c>
      <c r="N2845" s="1" t="n">
        <v>24</v>
      </c>
      <c r="O2845" s="1" t="n">
        <v>43.44</v>
      </c>
      <c r="P2845" s="1" t="s">
        <v>3744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3750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5099</v>
      </c>
      <c r="N2846" s="1" t="n">
        <v>3</v>
      </c>
      <c r="O2846" s="1" t="n">
        <v>17.85</v>
      </c>
      <c r="P2846" s="1" t="s">
        <v>3744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3750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3764</v>
      </c>
      <c r="N2847" s="1" t="n">
        <v>18</v>
      </c>
      <c r="O2847" s="1" t="n">
        <v>92.91</v>
      </c>
      <c r="P2847" s="1" t="s">
        <v>3744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3750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3765</v>
      </c>
      <c r="N2848" s="1" t="n">
        <v>120</v>
      </c>
      <c r="O2848" s="1" t="n">
        <v>723.46</v>
      </c>
      <c r="P2848" s="1" t="s">
        <v>3744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3750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3766</v>
      </c>
      <c r="N2849" s="1" t="n">
        <v>24</v>
      </c>
      <c r="O2849" s="1" t="n">
        <v>178.33</v>
      </c>
      <c r="P2849" s="1" t="s">
        <v>3744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3750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4338</v>
      </c>
      <c r="N2850" s="1" t="n">
        <v>36</v>
      </c>
      <c r="O2850" s="1" t="n">
        <v>267.49</v>
      </c>
      <c r="P2850" s="1" t="s">
        <v>3744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3750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5100</v>
      </c>
      <c r="N2851" s="1" t="n">
        <v>36</v>
      </c>
      <c r="O2851" s="1" t="n">
        <v>92.91</v>
      </c>
      <c r="P2851" s="1" t="s">
        <v>3744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3750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5101</v>
      </c>
      <c r="N2852" s="1" t="n">
        <v>48</v>
      </c>
      <c r="O2852" s="1" t="n">
        <v>131.63</v>
      </c>
      <c r="P2852" s="1" t="s">
        <v>3744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3750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4661</v>
      </c>
      <c r="N2853" s="1" t="n">
        <v>72</v>
      </c>
      <c r="O2853" s="1" t="n">
        <v>226.48</v>
      </c>
      <c r="P2853" s="1" t="s">
        <v>3744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3750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4726</v>
      </c>
      <c r="N2854" s="1" t="n">
        <v>36</v>
      </c>
      <c r="O2854" s="1" t="n">
        <v>161.87</v>
      </c>
      <c r="P2854" s="1" t="s">
        <v>3744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3750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3767</v>
      </c>
      <c r="N2855" s="1" t="n">
        <v>30</v>
      </c>
      <c r="O2855" s="1" t="n">
        <v>175.72</v>
      </c>
      <c r="P2855" s="1" t="s">
        <v>3744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3750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4340</v>
      </c>
      <c r="N2856" s="1" t="n">
        <v>48</v>
      </c>
      <c r="O2856" s="1" t="n">
        <v>147.11</v>
      </c>
      <c r="P2856" s="1" t="s">
        <v>3744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3750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4341</v>
      </c>
      <c r="N2857" s="1" t="n">
        <v>60</v>
      </c>
      <c r="O2857" s="1" t="n">
        <v>508.12</v>
      </c>
      <c r="P2857" s="1" t="s">
        <v>3744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3750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5102</v>
      </c>
      <c r="N2858" s="1" t="n">
        <v>24</v>
      </c>
      <c r="O2858" s="1" t="n">
        <v>225.51</v>
      </c>
      <c r="P2858" s="1" t="s">
        <v>3744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3750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5103</v>
      </c>
      <c r="N2859" s="1" t="n">
        <v>18</v>
      </c>
      <c r="O2859" s="1" t="n">
        <v>102.89</v>
      </c>
      <c r="P2859" s="1" t="s">
        <v>3744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3750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5104</v>
      </c>
      <c r="N2860" s="1" t="n">
        <v>12</v>
      </c>
      <c r="O2860" s="1" t="n">
        <v>30.97</v>
      </c>
      <c r="P2860" s="1" t="s">
        <v>3744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3750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5105</v>
      </c>
      <c r="N2861" s="1" t="n">
        <v>12</v>
      </c>
      <c r="O2861" s="1" t="n">
        <v>68.6</v>
      </c>
      <c r="P2861" s="1" t="s">
        <v>3744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3750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5106</v>
      </c>
      <c r="N2862" s="1" t="n">
        <v>24</v>
      </c>
      <c r="O2862" s="1" t="n">
        <v>66.78</v>
      </c>
      <c r="P2862" s="1" t="s">
        <v>3744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3750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4343</v>
      </c>
      <c r="N2863" s="1" t="n">
        <v>12</v>
      </c>
      <c r="O2863" s="1" t="n">
        <v>56.86</v>
      </c>
      <c r="P2863" s="1" t="s">
        <v>3744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3750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3771</v>
      </c>
      <c r="N2864" s="1" t="n">
        <v>36</v>
      </c>
      <c r="O2864" s="1" t="n">
        <v>378.91</v>
      </c>
      <c r="P2864" s="1" t="s">
        <v>3744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3750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4730</v>
      </c>
      <c r="N2865" s="1" t="n">
        <v>18</v>
      </c>
      <c r="O2865" s="1" t="n">
        <v>133.74</v>
      </c>
      <c r="P2865" s="1" t="s">
        <v>3744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3750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5107</v>
      </c>
      <c r="N2866" s="1" t="n">
        <v>24</v>
      </c>
      <c r="O2866" s="1" t="n">
        <v>65.81</v>
      </c>
      <c r="P2866" s="1" t="s">
        <v>3744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3750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3774</v>
      </c>
      <c r="N2867" s="1" t="n">
        <v>150</v>
      </c>
      <c r="O2867" s="1" t="n">
        <v>1309.61</v>
      </c>
      <c r="P2867" s="1" t="s">
        <v>3744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3750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4346</v>
      </c>
      <c r="N2868" s="1" t="n">
        <v>60</v>
      </c>
      <c r="O2868" s="1" t="n">
        <v>203.25</v>
      </c>
      <c r="P2868" s="1" t="s">
        <v>3744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3750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5108</v>
      </c>
      <c r="N2869" s="1" t="n">
        <v>30</v>
      </c>
      <c r="O2869" s="1" t="n">
        <v>101.32</v>
      </c>
      <c r="P2869" s="1" t="s">
        <v>3744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3976</v>
      </c>
      <c r="E2870" s="1" t="n">
        <v>10031</v>
      </c>
      <c r="F2870" s="1" t="s">
        <v>3662</v>
      </c>
      <c r="I2870" s="1" t="n">
        <v>14703</v>
      </c>
      <c r="J2870" s="1" t="n">
        <v>78290</v>
      </c>
      <c r="K2870" s="1" t="n">
        <v>7896587325604</v>
      </c>
      <c r="L2870" s="1" t="s">
        <v>5109</v>
      </c>
      <c r="N2870" s="1" t="n">
        <v>6</v>
      </c>
      <c r="O2870" s="1" t="n">
        <v>378</v>
      </c>
      <c r="P2870" s="1" t="s">
        <v>3744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3976</v>
      </c>
      <c r="E2871" s="1" t="n">
        <v>10031</v>
      </c>
      <c r="F2871" s="1" t="s">
        <v>3662</v>
      </c>
      <c r="I2871" s="1" t="n">
        <v>14703</v>
      </c>
      <c r="J2871" s="1" t="n">
        <v>78291</v>
      </c>
      <c r="K2871" s="1" t="n">
        <v>7798159128272</v>
      </c>
      <c r="L2871" s="1" t="s">
        <v>5110</v>
      </c>
      <c r="N2871" s="1" t="n">
        <v>1</v>
      </c>
      <c r="O2871" s="1" t="n">
        <v>40</v>
      </c>
      <c r="P2871" s="1" t="s">
        <v>3744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3976</v>
      </c>
      <c r="E2872" s="1" t="n">
        <v>10031</v>
      </c>
      <c r="F2872" s="1" t="s">
        <v>3662</v>
      </c>
      <c r="I2872" s="1" t="n">
        <v>14703</v>
      </c>
      <c r="J2872" s="1" t="n">
        <v>78292</v>
      </c>
      <c r="K2872" s="1" t="n">
        <v>7891342013024</v>
      </c>
      <c r="L2872" s="1" t="s">
        <v>5111</v>
      </c>
      <c r="N2872" s="1" t="n">
        <v>1</v>
      </c>
      <c r="O2872" s="1" t="n">
        <v>30</v>
      </c>
      <c r="P2872" s="1" t="s">
        <v>3744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3976</v>
      </c>
      <c r="E2873" s="1" t="n">
        <v>10031</v>
      </c>
      <c r="F2873" s="1" t="s">
        <v>3662</v>
      </c>
      <c r="I2873" s="1" t="n">
        <v>14703</v>
      </c>
      <c r="J2873" s="1" t="n">
        <v>78293</v>
      </c>
      <c r="K2873" s="1" t="n">
        <v>7891342512466</v>
      </c>
      <c r="L2873" s="1" t="s">
        <v>5112</v>
      </c>
      <c r="N2873" s="1" t="n">
        <v>1</v>
      </c>
      <c r="O2873" s="1" t="n">
        <v>45</v>
      </c>
      <c r="P2873" s="1" t="s">
        <v>3744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3976</v>
      </c>
      <c r="E2874" s="1" t="n">
        <v>10031</v>
      </c>
      <c r="F2874" s="1" t="s">
        <v>3662</v>
      </c>
      <c r="I2874" s="1" t="n">
        <v>14703</v>
      </c>
      <c r="J2874" s="1" t="n">
        <v>78298</v>
      </c>
      <c r="K2874" s="1" t="n">
        <v>782999</v>
      </c>
      <c r="L2874" s="1" t="s">
        <v>5113</v>
      </c>
      <c r="N2874" s="1" t="n">
        <v>2</v>
      </c>
      <c r="O2874" s="1" t="n">
        <v>100</v>
      </c>
      <c r="P2874" s="1" t="s">
        <v>3744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4197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3896</v>
      </c>
      <c r="N2875" s="1" t="n">
        <v>4</v>
      </c>
      <c r="O2875" s="1" t="n">
        <v>25.6</v>
      </c>
      <c r="P2875" s="1" t="s">
        <v>3744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3978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5114</v>
      </c>
      <c r="N2876" s="1" t="n">
        <v>2</v>
      </c>
      <c r="O2876" s="1" t="n">
        <v>21.36</v>
      </c>
      <c r="P2876" s="1" t="s">
        <v>3980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3978</v>
      </c>
      <c r="E2877" s="1" t="n">
        <v>1955</v>
      </c>
      <c r="F2877" s="1" t="s">
        <v>3659</v>
      </c>
      <c r="I2877" s="1" t="n">
        <v>45639</v>
      </c>
      <c r="J2877" s="1" t="n">
        <v>45154</v>
      </c>
      <c r="K2877" s="1" t="n">
        <v>2246390</v>
      </c>
      <c r="L2877" s="1" t="s">
        <v>4974</v>
      </c>
      <c r="N2877" s="1" t="n">
        <v>67</v>
      </c>
      <c r="O2877" s="1" t="n">
        <v>65.76</v>
      </c>
      <c r="P2877" s="1" t="s">
        <v>3980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3978</v>
      </c>
      <c r="E2878" s="1" t="n">
        <v>1955</v>
      </c>
      <c r="F2878" s="1" t="s">
        <v>3659</v>
      </c>
      <c r="I2878" s="1" t="n">
        <v>45639</v>
      </c>
      <c r="J2878" s="1" t="n">
        <v>45155</v>
      </c>
      <c r="K2878" s="1" t="n">
        <v>2246406</v>
      </c>
      <c r="L2878" s="1" t="s">
        <v>4975</v>
      </c>
      <c r="N2878" s="1" t="n">
        <v>145</v>
      </c>
      <c r="O2878" s="1" t="n">
        <v>142.83</v>
      </c>
      <c r="P2878" s="1" t="s">
        <v>3980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3978</v>
      </c>
      <c r="E2879" s="1" t="n">
        <v>1955</v>
      </c>
      <c r="F2879" s="1" t="s">
        <v>3659</v>
      </c>
      <c r="I2879" s="1" t="n">
        <v>45670</v>
      </c>
      <c r="J2879" s="1" t="n">
        <v>45153</v>
      </c>
      <c r="K2879" s="1" t="n">
        <v>7899403713715</v>
      </c>
      <c r="L2879" s="1" t="s">
        <v>4973</v>
      </c>
      <c r="N2879" s="1" t="n">
        <v>20</v>
      </c>
      <c r="O2879" s="1" t="n">
        <v>19.7</v>
      </c>
      <c r="P2879" s="1" t="s">
        <v>3980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3978</v>
      </c>
      <c r="E2880" s="1" t="n">
        <v>1955</v>
      </c>
      <c r="F2880" s="1" t="s">
        <v>3659</v>
      </c>
      <c r="I2880" s="1" t="n">
        <v>45670</v>
      </c>
      <c r="J2880" s="1" t="n">
        <v>45154</v>
      </c>
      <c r="K2880" s="1" t="n">
        <v>2246390</v>
      </c>
      <c r="L2880" s="1" t="s">
        <v>4974</v>
      </c>
      <c r="N2880" s="1" t="n">
        <v>122</v>
      </c>
      <c r="O2880" s="1" t="n">
        <v>119.74</v>
      </c>
      <c r="P2880" s="1" t="s">
        <v>3980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3978</v>
      </c>
      <c r="E2881" s="1" t="n">
        <v>1955</v>
      </c>
      <c r="F2881" s="1" t="s">
        <v>3659</v>
      </c>
      <c r="I2881" s="1" t="n">
        <v>45670</v>
      </c>
      <c r="J2881" s="1" t="n">
        <v>45155</v>
      </c>
      <c r="K2881" s="1" t="n">
        <v>2246406</v>
      </c>
      <c r="L2881" s="1" t="s">
        <v>4975</v>
      </c>
      <c r="N2881" s="1" t="n">
        <v>115</v>
      </c>
      <c r="O2881" s="1" t="n">
        <v>113.28</v>
      </c>
      <c r="P2881" s="1" t="s">
        <v>3980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3978</v>
      </c>
      <c r="E2882" s="1" t="n">
        <v>1955</v>
      </c>
      <c r="F2882" s="1" t="s">
        <v>3659</v>
      </c>
      <c r="I2882" s="1" t="n">
        <v>45743</v>
      </c>
      <c r="J2882" s="1" t="n">
        <v>45154</v>
      </c>
      <c r="K2882" s="1" t="n">
        <v>2246390</v>
      </c>
      <c r="L2882" s="1" t="s">
        <v>4974</v>
      </c>
      <c r="N2882" s="1" t="n">
        <v>302</v>
      </c>
      <c r="O2882" s="1" t="n">
        <v>296.41</v>
      </c>
      <c r="P2882" s="1" t="s">
        <v>3980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3978</v>
      </c>
      <c r="E2883" s="1" t="n">
        <v>1955</v>
      </c>
      <c r="F2883" s="1" t="s">
        <v>3659</v>
      </c>
      <c r="I2883" s="1" t="n">
        <v>45743</v>
      </c>
      <c r="J2883" s="1" t="n">
        <v>45155</v>
      </c>
      <c r="K2883" s="1" t="n">
        <v>2246406</v>
      </c>
      <c r="L2883" s="1" t="s">
        <v>4975</v>
      </c>
      <c r="N2883" s="1" t="n">
        <v>130</v>
      </c>
      <c r="O2883" s="1" t="n">
        <v>128.05</v>
      </c>
      <c r="P2883" s="1" t="s">
        <v>3980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3978</v>
      </c>
      <c r="E2884" s="1" t="n">
        <v>1955</v>
      </c>
      <c r="F2884" s="1" t="s">
        <v>3659</v>
      </c>
      <c r="I2884" s="1" t="n">
        <v>45841</v>
      </c>
      <c r="J2884" s="1" t="n">
        <v>45153</v>
      </c>
      <c r="K2884" s="1" t="n">
        <v>7899403713715</v>
      </c>
      <c r="L2884" s="1" t="s">
        <v>4973</v>
      </c>
      <c r="N2884" s="1" t="n">
        <v>50</v>
      </c>
      <c r="O2884" s="1" t="n">
        <v>49.25</v>
      </c>
      <c r="P2884" s="1" t="s">
        <v>3980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3978</v>
      </c>
      <c r="E2885" s="1" t="n">
        <v>1955</v>
      </c>
      <c r="F2885" s="1" t="s">
        <v>3659</v>
      </c>
      <c r="I2885" s="1" t="n">
        <v>45841</v>
      </c>
      <c r="J2885" s="1" t="n">
        <v>45154</v>
      </c>
      <c r="K2885" s="1" t="n">
        <v>2246390</v>
      </c>
      <c r="L2885" s="1" t="s">
        <v>4974</v>
      </c>
      <c r="N2885" s="1" t="n">
        <v>227</v>
      </c>
      <c r="O2885" s="1" t="n">
        <v>222.8</v>
      </c>
      <c r="P2885" s="1" t="s">
        <v>3980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3978</v>
      </c>
      <c r="E2886" s="1" t="n">
        <v>1955</v>
      </c>
      <c r="F2886" s="1" t="s">
        <v>3659</v>
      </c>
      <c r="I2886" s="1" t="n">
        <v>45841</v>
      </c>
      <c r="J2886" s="1" t="n">
        <v>45155</v>
      </c>
      <c r="K2886" s="1" t="n">
        <v>2246406</v>
      </c>
      <c r="L2886" s="1" t="s">
        <v>4975</v>
      </c>
      <c r="N2886" s="1" t="n">
        <v>160</v>
      </c>
      <c r="O2886" s="1" t="n">
        <v>157.6</v>
      </c>
      <c r="P2886" s="1" t="s">
        <v>3980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3978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5115</v>
      </c>
      <c r="N2887" s="1" t="n">
        <v>72</v>
      </c>
      <c r="O2887" s="1" t="n">
        <v>56.88</v>
      </c>
      <c r="P2887" s="1" t="s">
        <v>3980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3978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5116</v>
      </c>
      <c r="N2888" s="1" t="n">
        <v>72</v>
      </c>
      <c r="O2888" s="1" t="n">
        <v>56.88</v>
      </c>
      <c r="P2888" s="1" t="s">
        <v>3980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3778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5117</v>
      </c>
      <c r="N2889" s="1" t="n">
        <v>20</v>
      </c>
      <c r="O2889" s="1" t="n">
        <v>84</v>
      </c>
      <c r="P2889" s="1" t="s">
        <v>3744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3778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5118</v>
      </c>
      <c r="N2890" s="1" t="n">
        <v>20</v>
      </c>
      <c r="O2890" s="1" t="n">
        <v>85.8</v>
      </c>
      <c r="P2890" s="1" t="s">
        <v>3744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3778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5119</v>
      </c>
      <c r="N2891" s="1" t="n">
        <v>30</v>
      </c>
      <c r="O2891" s="1" t="n">
        <v>51</v>
      </c>
      <c r="P2891" s="1" t="s">
        <v>3744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3778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5120</v>
      </c>
      <c r="N2892" s="1" t="n">
        <v>30</v>
      </c>
      <c r="O2892" s="1" t="n">
        <v>51</v>
      </c>
      <c r="P2892" s="1" t="s">
        <v>3744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3778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5121</v>
      </c>
      <c r="N2893" s="1" t="n">
        <v>30</v>
      </c>
      <c r="O2893" s="1" t="n">
        <v>51</v>
      </c>
      <c r="P2893" s="1" t="s">
        <v>3744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3778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5122</v>
      </c>
      <c r="N2894" s="1" t="n">
        <v>60</v>
      </c>
      <c r="O2894" s="1" t="n">
        <v>66</v>
      </c>
      <c r="P2894" s="1" t="s">
        <v>3744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3778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5123</v>
      </c>
      <c r="N2895" s="1" t="n">
        <v>30</v>
      </c>
      <c r="O2895" s="1" t="n">
        <v>45</v>
      </c>
      <c r="P2895" s="1" t="s">
        <v>3744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3778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5124</v>
      </c>
      <c r="N2896" s="1" t="n">
        <v>30</v>
      </c>
      <c r="O2896" s="1" t="n">
        <v>66</v>
      </c>
      <c r="P2896" s="1" t="s">
        <v>3744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3778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5125</v>
      </c>
      <c r="N2897" s="1" t="n">
        <v>90</v>
      </c>
      <c r="O2897" s="1" t="n">
        <v>108</v>
      </c>
      <c r="P2897" s="1" t="s">
        <v>3744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3778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5126</v>
      </c>
      <c r="N2898" s="1" t="n">
        <v>30</v>
      </c>
      <c r="O2898" s="1" t="n">
        <v>66</v>
      </c>
      <c r="P2898" s="1" t="s">
        <v>3744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3778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5127</v>
      </c>
      <c r="N2899" s="1" t="n">
        <v>30</v>
      </c>
      <c r="O2899" s="1" t="n">
        <v>48</v>
      </c>
      <c r="P2899" s="1" t="s">
        <v>3744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3778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5128</v>
      </c>
      <c r="N2900" s="1" t="n">
        <v>30</v>
      </c>
      <c r="O2900" s="1" t="n">
        <v>57</v>
      </c>
      <c r="P2900" s="1" t="s">
        <v>3744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3778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5129</v>
      </c>
      <c r="N2901" s="1" t="n">
        <v>30</v>
      </c>
      <c r="O2901" s="1" t="n">
        <v>51</v>
      </c>
      <c r="P2901" s="1" t="s">
        <v>3744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3778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5130</v>
      </c>
      <c r="N2902" s="1" t="n">
        <v>30</v>
      </c>
      <c r="O2902" s="1" t="n">
        <v>57</v>
      </c>
      <c r="P2902" s="1" t="s">
        <v>3744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3778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5131</v>
      </c>
      <c r="N2903" s="1" t="n">
        <v>30</v>
      </c>
      <c r="O2903" s="1" t="n">
        <v>51</v>
      </c>
      <c r="P2903" s="1" t="s">
        <v>3744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3778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5132</v>
      </c>
      <c r="N2904" s="1" t="n">
        <v>30</v>
      </c>
      <c r="O2904" s="1" t="n">
        <v>57</v>
      </c>
      <c r="P2904" s="1" t="s">
        <v>3744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3778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5133</v>
      </c>
      <c r="N2905" s="1" t="n">
        <v>30</v>
      </c>
      <c r="O2905" s="1" t="n">
        <v>45</v>
      </c>
      <c r="P2905" s="1" t="s">
        <v>3744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3778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5134</v>
      </c>
      <c r="N2906" s="1" t="n">
        <v>30</v>
      </c>
      <c r="O2906" s="1" t="n">
        <v>60</v>
      </c>
      <c r="P2906" s="1" t="s">
        <v>3744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3778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5135</v>
      </c>
      <c r="N2907" s="1" t="n">
        <v>30</v>
      </c>
      <c r="O2907" s="1" t="n">
        <v>57</v>
      </c>
      <c r="P2907" s="1" t="s">
        <v>3744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3778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5136</v>
      </c>
      <c r="N2908" s="1" t="n">
        <v>30</v>
      </c>
      <c r="O2908" s="1" t="n">
        <v>69</v>
      </c>
      <c r="P2908" s="1" t="s">
        <v>3744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3778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5137</v>
      </c>
      <c r="N2909" s="1" t="n">
        <v>30</v>
      </c>
      <c r="O2909" s="1" t="n">
        <v>54</v>
      </c>
      <c r="P2909" s="1" t="s">
        <v>3744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3778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3801</v>
      </c>
      <c r="N2910" s="1" t="n">
        <v>8</v>
      </c>
      <c r="O2910" s="1" t="n">
        <v>40.8</v>
      </c>
      <c r="P2910" s="1" t="s">
        <v>3744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3778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3802</v>
      </c>
      <c r="N2911" s="1" t="n">
        <v>5</v>
      </c>
      <c r="O2911" s="1" t="n">
        <v>22.5</v>
      </c>
      <c r="P2911" s="1" t="s">
        <v>3744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3778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3803</v>
      </c>
      <c r="N2912" s="1" t="n">
        <v>5</v>
      </c>
      <c r="O2912" s="1" t="n">
        <v>24</v>
      </c>
      <c r="P2912" s="1" t="s">
        <v>3744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3778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3805</v>
      </c>
      <c r="N2913" s="1" t="n">
        <v>55</v>
      </c>
      <c r="O2913" s="1" t="n">
        <v>319</v>
      </c>
      <c r="P2913" s="1" t="s">
        <v>3744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3778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4161</v>
      </c>
      <c r="N2914" s="1" t="n">
        <v>2</v>
      </c>
      <c r="O2914" s="1" t="n">
        <v>39.86</v>
      </c>
      <c r="P2914" s="1" t="s">
        <v>3744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3778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3842</v>
      </c>
      <c r="N2915" s="1" t="n">
        <v>2</v>
      </c>
      <c r="O2915" s="1" t="n">
        <v>39.86</v>
      </c>
      <c r="P2915" s="1" t="s">
        <v>3744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3778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3843</v>
      </c>
      <c r="N2916" s="1" t="n">
        <v>2</v>
      </c>
      <c r="O2916" s="1" t="n">
        <v>39.86</v>
      </c>
      <c r="P2916" s="1" t="s">
        <v>3744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3778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4164</v>
      </c>
      <c r="N2917" s="1" t="n">
        <v>2</v>
      </c>
      <c r="O2917" s="1" t="n">
        <v>39.86</v>
      </c>
      <c r="P2917" s="1" t="s">
        <v>3744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3778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3843</v>
      </c>
      <c r="N2918" s="1" t="n">
        <v>2</v>
      </c>
      <c r="O2918" s="1" t="n">
        <v>39.86</v>
      </c>
      <c r="P2918" s="1" t="s">
        <v>3744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3778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4166</v>
      </c>
      <c r="N2919" s="1" t="n">
        <v>4</v>
      </c>
      <c r="O2919" s="1" t="n">
        <v>50.35</v>
      </c>
      <c r="P2919" s="1" t="s">
        <v>3744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3778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5138</v>
      </c>
      <c r="N2920" s="1" t="n">
        <v>4</v>
      </c>
      <c r="O2920" s="1" t="n">
        <v>50.35</v>
      </c>
      <c r="P2920" s="1" t="s">
        <v>3744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3778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4167</v>
      </c>
      <c r="N2921" s="1" t="n">
        <v>4</v>
      </c>
      <c r="O2921" s="1" t="n">
        <v>50.35</v>
      </c>
      <c r="P2921" s="1" t="s">
        <v>3744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3778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4169</v>
      </c>
      <c r="N2922" s="1" t="n">
        <v>2</v>
      </c>
      <c r="O2922" s="1" t="n">
        <v>39.86</v>
      </c>
      <c r="P2922" s="1" t="s">
        <v>3744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3778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3848</v>
      </c>
      <c r="N2923" s="1" t="n">
        <v>2</v>
      </c>
      <c r="O2923" s="1" t="n">
        <v>39.86</v>
      </c>
      <c r="P2923" s="1" t="s">
        <v>3744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3778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3850</v>
      </c>
      <c r="N2924" s="1" t="n">
        <v>2</v>
      </c>
      <c r="O2924" s="1" t="n">
        <v>39.86</v>
      </c>
      <c r="P2924" s="1" t="s">
        <v>3744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3778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3927</v>
      </c>
      <c r="N2925" s="1" t="n">
        <v>6</v>
      </c>
      <c r="O2925" s="1" t="n">
        <v>51.6</v>
      </c>
      <c r="P2925" s="1" t="s">
        <v>3744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3778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3928</v>
      </c>
      <c r="N2926" s="1" t="n">
        <v>10</v>
      </c>
      <c r="O2926" s="1" t="n">
        <v>106.7</v>
      </c>
      <c r="P2926" s="1" t="s">
        <v>3744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3778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3929</v>
      </c>
      <c r="N2927" s="1" t="n">
        <v>12</v>
      </c>
      <c r="O2927" s="1" t="n">
        <v>82.32</v>
      </c>
      <c r="P2927" s="1" t="s">
        <v>3744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3778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3930</v>
      </c>
      <c r="N2928" s="1" t="n">
        <v>8</v>
      </c>
      <c r="O2928" s="1" t="n">
        <v>109.6</v>
      </c>
      <c r="P2928" s="1" t="s">
        <v>3744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3778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3931</v>
      </c>
      <c r="N2929" s="1" t="n">
        <v>8</v>
      </c>
      <c r="O2929" s="1" t="n">
        <v>100.48</v>
      </c>
      <c r="P2929" s="1" t="s">
        <v>3744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3778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3932</v>
      </c>
      <c r="N2930" s="1" t="n">
        <v>4</v>
      </c>
      <c r="O2930" s="1" t="n">
        <v>50.24</v>
      </c>
      <c r="P2930" s="1" t="s">
        <v>3744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3778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3933</v>
      </c>
      <c r="N2931" s="1" t="n">
        <v>8</v>
      </c>
      <c r="O2931" s="1" t="n">
        <v>93.12</v>
      </c>
      <c r="P2931" s="1" t="s">
        <v>3744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3742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3746</v>
      </c>
      <c r="N2932" s="1" t="n">
        <v>50</v>
      </c>
      <c r="O2932" s="1" t="n">
        <v>100</v>
      </c>
      <c r="P2932" s="1" t="s">
        <v>3744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3749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3746</v>
      </c>
      <c r="N2933" s="1" t="n">
        <v>50</v>
      </c>
      <c r="O2933" s="1" t="n">
        <v>100</v>
      </c>
      <c r="P2933" s="1" t="s">
        <v>3744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3750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5139</v>
      </c>
      <c r="N2934" s="1" t="n">
        <v>48</v>
      </c>
      <c r="O2934" s="1" t="n">
        <v>359.52</v>
      </c>
      <c r="P2934" s="1" t="s">
        <v>3744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3750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5140</v>
      </c>
      <c r="N2935" s="1" t="n">
        <v>24</v>
      </c>
      <c r="O2935" s="1" t="n">
        <v>62.16</v>
      </c>
      <c r="P2935" s="1" t="s">
        <v>3744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3750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5141</v>
      </c>
      <c r="N2936" s="1" t="n">
        <v>81</v>
      </c>
      <c r="O2936" s="1" t="n">
        <v>292.92</v>
      </c>
      <c r="P2936" s="1" t="s">
        <v>3744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3750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5142</v>
      </c>
      <c r="N2937" s="1" t="n">
        <v>30</v>
      </c>
      <c r="O2937" s="1" t="n">
        <v>121.42</v>
      </c>
      <c r="P2937" s="1" t="s">
        <v>3744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3750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5143</v>
      </c>
      <c r="N2938" s="1" t="n">
        <v>24</v>
      </c>
      <c r="O2938" s="1" t="n">
        <v>103.48</v>
      </c>
      <c r="P2938" s="1" t="s">
        <v>3744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3750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5144</v>
      </c>
      <c r="N2939" s="1" t="n">
        <v>30</v>
      </c>
      <c r="O2939" s="1" t="n">
        <v>121.42</v>
      </c>
      <c r="P2939" s="1" t="s">
        <v>3744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3750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5145</v>
      </c>
      <c r="N2940" s="1" t="n">
        <v>24</v>
      </c>
      <c r="O2940" s="1" t="n">
        <v>138.96</v>
      </c>
      <c r="P2940" s="1" t="s">
        <v>3744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3750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5146</v>
      </c>
      <c r="N2941" s="1" t="n">
        <v>24</v>
      </c>
      <c r="O2941" s="1" t="n">
        <v>95.76</v>
      </c>
      <c r="P2941" s="1" t="s">
        <v>3744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3750</v>
      </c>
      <c r="E2942" s="1" t="n">
        <v>1955</v>
      </c>
      <c r="F2942" s="1" t="s">
        <v>3659</v>
      </c>
      <c r="I2942" s="1" t="n">
        <v>45987</v>
      </c>
      <c r="J2942" s="1" t="n">
        <v>37740</v>
      </c>
      <c r="K2942" s="1" t="n">
        <v>7899403635857</v>
      </c>
      <c r="L2942" s="1" t="s">
        <v>5147</v>
      </c>
      <c r="N2942" s="1" t="n">
        <v>15</v>
      </c>
      <c r="O2942" s="1" t="n">
        <v>165</v>
      </c>
      <c r="P2942" s="1" t="s">
        <v>3744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3750</v>
      </c>
      <c r="E2943" s="1" t="n">
        <v>1955</v>
      </c>
      <c r="F2943" s="1" t="s">
        <v>3659</v>
      </c>
      <c r="I2943" s="1" t="n">
        <v>45987</v>
      </c>
      <c r="J2943" s="1" t="n">
        <v>37742</v>
      </c>
      <c r="K2943" s="1" t="n">
        <v>7898575226504</v>
      </c>
      <c r="L2943" s="1" t="s">
        <v>4976</v>
      </c>
      <c r="N2943" s="1" t="n">
        <v>25</v>
      </c>
      <c r="O2943" s="1" t="n">
        <v>175</v>
      </c>
      <c r="P2943" s="1" t="s">
        <v>3744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3750</v>
      </c>
      <c r="E2944" s="1" t="n">
        <v>1955</v>
      </c>
      <c r="F2944" s="1" t="s">
        <v>3659</v>
      </c>
      <c r="I2944" s="1" t="n">
        <v>45987</v>
      </c>
      <c r="J2944" s="1" t="n">
        <v>37744</v>
      </c>
      <c r="K2944" s="1" t="n">
        <v>7894537020739</v>
      </c>
      <c r="L2944" s="1" t="s">
        <v>5148</v>
      </c>
      <c r="N2944" s="1" t="n">
        <v>20</v>
      </c>
      <c r="O2944" s="1" t="n">
        <v>220</v>
      </c>
      <c r="P2944" s="1" t="s">
        <v>3744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3750</v>
      </c>
      <c r="E2945" s="1" t="n">
        <v>1955</v>
      </c>
      <c r="F2945" s="1" t="s">
        <v>3659</v>
      </c>
      <c r="I2945" s="1" t="n">
        <v>45987</v>
      </c>
      <c r="J2945" s="1" t="n">
        <v>37744</v>
      </c>
      <c r="K2945" s="1" t="n">
        <v>7894537020739</v>
      </c>
      <c r="L2945" s="1" t="s">
        <v>5148</v>
      </c>
      <c r="N2945" s="1" t="n">
        <v>25</v>
      </c>
      <c r="O2945" s="1" t="n">
        <v>350</v>
      </c>
      <c r="P2945" s="1" t="s">
        <v>3744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3750</v>
      </c>
      <c r="E2946" s="1" t="n">
        <v>1955</v>
      </c>
      <c r="F2946" s="1" t="s">
        <v>3659</v>
      </c>
      <c r="I2946" s="1" t="n">
        <v>45987</v>
      </c>
      <c r="J2946" s="1" t="n">
        <v>37745</v>
      </c>
      <c r="K2946" s="1" t="n">
        <v>7894537020746</v>
      </c>
      <c r="L2946" s="1" t="s">
        <v>5149</v>
      </c>
      <c r="N2946" s="1" t="n">
        <v>25</v>
      </c>
      <c r="O2946" s="1" t="n">
        <v>175</v>
      </c>
      <c r="P2946" s="1" t="s">
        <v>3744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3750</v>
      </c>
      <c r="E2947" s="1" t="n">
        <v>1955</v>
      </c>
      <c r="F2947" s="1" t="s">
        <v>3659</v>
      </c>
      <c r="I2947" s="1" t="n">
        <v>45987</v>
      </c>
      <c r="J2947" s="1" t="n">
        <v>37858</v>
      </c>
      <c r="K2947" s="1" t="n">
        <v>7899403636076</v>
      </c>
      <c r="L2947" s="1" t="s">
        <v>5150</v>
      </c>
      <c r="N2947" s="1" t="n">
        <v>15</v>
      </c>
      <c r="O2947" s="1" t="n">
        <v>105</v>
      </c>
      <c r="P2947" s="1" t="s">
        <v>3744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3750</v>
      </c>
      <c r="E2948" s="1" t="n">
        <v>1955</v>
      </c>
      <c r="F2948" s="1" t="s">
        <v>3659</v>
      </c>
      <c r="I2948" s="1" t="n">
        <v>45987</v>
      </c>
      <c r="J2948" s="1" t="n">
        <v>50870</v>
      </c>
      <c r="K2948" s="1" t="n">
        <v>7899403636373</v>
      </c>
      <c r="L2948" s="1" t="s">
        <v>5151</v>
      </c>
      <c r="N2948" s="1" t="n">
        <v>15</v>
      </c>
      <c r="O2948" s="1" t="n">
        <v>210</v>
      </c>
      <c r="P2948" s="1" t="s">
        <v>3744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3750</v>
      </c>
      <c r="E2949" s="1" t="n">
        <v>1955</v>
      </c>
      <c r="F2949" s="1" t="s">
        <v>3659</v>
      </c>
      <c r="I2949" s="1" t="n">
        <v>45987</v>
      </c>
      <c r="J2949" s="1" t="n">
        <v>62812</v>
      </c>
      <c r="K2949" s="1" t="n">
        <v>7898933090877</v>
      </c>
      <c r="L2949" s="1" t="s">
        <v>4977</v>
      </c>
      <c r="N2949" s="1" t="n">
        <v>25</v>
      </c>
      <c r="O2949" s="1" t="n">
        <v>350</v>
      </c>
      <c r="P2949" s="1" t="s">
        <v>3744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3750</v>
      </c>
      <c r="E2950" s="1" t="n">
        <v>1955</v>
      </c>
      <c r="F2950" s="1" t="s">
        <v>3659</v>
      </c>
      <c r="I2950" s="1" t="n">
        <v>45987</v>
      </c>
      <c r="J2950" s="1" t="n">
        <v>72901</v>
      </c>
      <c r="K2950" s="1" t="n">
        <v>7898602918563</v>
      </c>
      <c r="L2950" s="1" t="s">
        <v>4978</v>
      </c>
      <c r="N2950" s="1" t="n">
        <v>20</v>
      </c>
      <c r="O2950" s="1" t="n">
        <v>220</v>
      </c>
      <c r="P2950" s="1" t="s">
        <v>3744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3750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4181</v>
      </c>
      <c r="N2951" s="1" t="n">
        <v>20</v>
      </c>
      <c r="O2951" s="1" t="n">
        <v>146.86</v>
      </c>
      <c r="P2951" s="1" t="s">
        <v>3744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3750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4183</v>
      </c>
      <c r="N2952" s="1" t="n">
        <v>20</v>
      </c>
      <c r="O2952" s="1" t="n">
        <v>52.45</v>
      </c>
      <c r="P2952" s="1" t="s">
        <v>3744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3750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5152</v>
      </c>
      <c r="N2953" s="1" t="n">
        <v>20</v>
      </c>
      <c r="O2953" s="1" t="n">
        <v>52.45</v>
      </c>
      <c r="P2953" s="1" t="s">
        <v>3744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3750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4184</v>
      </c>
      <c r="N2954" s="1" t="n">
        <v>20</v>
      </c>
      <c r="O2954" s="1" t="n">
        <v>146.86</v>
      </c>
      <c r="P2954" s="1" t="s">
        <v>3744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3750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5153</v>
      </c>
      <c r="N2955" s="1" t="n">
        <v>20</v>
      </c>
      <c r="O2955" s="1" t="n">
        <v>102.8</v>
      </c>
      <c r="P2955" s="1" t="s">
        <v>3744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3750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5154</v>
      </c>
      <c r="N2956" s="1" t="n">
        <v>20</v>
      </c>
      <c r="O2956" s="1" t="n">
        <v>146.86</v>
      </c>
      <c r="P2956" s="1" t="s">
        <v>3744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3750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5155</v>
      </c>
      <c r="N2957" s="1" t="n">
        <v>80</v>
      </c>
      <c r="O2957" s="1" t="n">
        <v>41.36</v>
      </c>
      <c r="P2957" s="1" t="s">
        <v>3744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3750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5156</v>
      </c>
      <c r="N2958" s="1" t="n">
        <v>12</v>
      </c>
      <c r="O2958" s="1" t="n">
        <v>68.6</v>
      </c>
      <c r="P2958" s="1" t="s">
        <v>3744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3750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5157</v>
      </c>
      <c r="N2959" s="1" t="n">
        <v>12</v>
      </c>
      <c r="O2959" s="1" t="n">
        <v>68.6</v>
      </c>
      <c r="P2959" s="1" t="s">
        <v>3744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3750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5158</v>
      </c>
      <c r="N2960" s="1" t="n">
        <v>24</v>
      </c>
      <c r="O2960" s="1" t="n">
        <v>62.06</v>
      </c>
      <c r="P2960" s="1" t="s">
        <v>3744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3750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5159</v>
      </c>
      <c r="N2961" s="1" t="n">
        <v>40</v>
      </c>
      <c r="O2961" s="1" t="n">
        <v>30.13</v>
      </c>
      <c r="P2961" s="1" t="s">
        <v>3744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3750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5160</v>
      </c>
      <c r="N2962" s="1" t="n">
        <v>6</v>
      </c>
      <c r="O2962" s="1" t="n">
        <v>63.7</v>
      </c>
      <c r="P2962" s="1" t="s">
        <v>3744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3750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5161</v>
      </c>
      <c r="N2963" s="1" t="n">
        <v>25</v>
      </c>
      <c r="O2963" s="1" t="n">
        <v>75.6</v>
      </c>
      <c r="P2963" s="1" t="s">
        <v>3744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3750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5162</v>
      </c>
      <c r="N2964" s="1" t="n">
        <v>10</v>
      </c>
      <c r="O2964" s="1" t="n">
        <v>68.6</v>
      </c>
      <c r="P2964" s="1" t="s">
        <v>3744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3750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5163</v>
      </c>
      <c r="N2965" s="1" t="n">
        <v>12</v>
      </c>
      <c r="O2965" s="1" t="n">
        <v>35.15</v>
      </c>
      <c r="P2965" s="1" t="s">
        <v>3744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3750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5164</v>
      </c>
      <c r="N2966" s="1" t="n">
        <v>10</v>
      </c>
      <c r="O2966" s="1" t="n">
        <v>68.6</v>
      </c>
      <c r="P2966" s="1" t="s">
        <v>3744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3750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5165</v>
      </c>
      <c r="N2967" s="1" t="n">
        <v>12</v>
      </c>
      <c r="O2967" s="1" t="n">
        <v>35.31</v>
      </c>
      <c r="P2967" s="1" t="s">
        <v>3744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3750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5166</v>
      </c>
      <c r="N2968" s="1" t="n">
        <v>12</v>
      </c>
      <c r="O2968" s="1" t="n">
        <v>93.23</v>
      </c>
      <c r="P2968" s="1" t="s">
        <v>3744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3750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5167</v>
      </c>
      <c r="N2969" s="1" t="n">
        <v>6</v>
      </c>
      <c r="O2969" s="1" t="n">
        <v>38.99</v>
      </c>
      <c r="P2969" s="1" t="s">
        <v>3744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3750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5168</v>
      </c>
      <c r="N2970" s="1" t="n">
        <v>12</v>
      </c>
      <c r="O2970" s="1" t="n">
        <v>53.8</v>
      </c>
      <c r="P2970" s="1" t="s">
        <v>3744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3750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5169</v>
      </c>
      <c r="N2971" s="1" t="n">
        <v>18</v>
      </c>
      <c r="O2971" s="1" t="n">
        <v>53.87</v>
      </c>
      <c r="P2971" s="1" t="s">
        <v>3744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3750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5170</v>
      </c>
      <c r="N2972" s="1" t="n">
        <v>12</v>
      </c>
      <c r="O2972" s="1" t="n">
        <v>74.79</v>
      </c>
      <c r="P2972" s="1" t="s">
        <v>3744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3750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5171</v>
      </c>
      <c r="N2973" s="1" t="n">
        <v>12</v>
      </c>
      <c r="O2973" s="1" t="n">
        <v>74.79</v>
      </c>
      <c r="P2973" s="1" t="s">
        <v>3744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3750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5172</v>
      </c>
      <c r="N2974" s="1" t="n">
        <v>24</v>
      </c>
      <c r="O2974" s="1" t="n">
        <v>102.24</v>
      </c>
      <c r="P2974" s="1" t="s">
        <v>3744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3750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5173</v>
      </c>
      <c r="N2975" s="1" t="n">
        <v>12</v>
      </c>
      <c r="O2975" s="1" t="n">
        <v>53.8</v>
      </c>
      <c r="P2975" s="1" t="s">
        <v>3744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3750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5174</v>
      </c>
      <c r="N2976" s="1" t="n">
        <v>12</v>
      </c>
      <c r="O2976" s="1" t="n">
        <v>53.8</v>
      </c>
      <c r="P2976" s="1" t="s">
        <v>3744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3750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5175</v>
      </c>
      <c r="N2977" s="1" t="n">
        <v>12</v>
      </c>
      <c r="O2977" s="1" t="n">
        <v>53.8</v>
      </c>
      <c r="P2977" s="1" t="s">
        <v>3744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3750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5176</v>
      </c>
      <c r="N2978" s="1" t="n">
        <v>24</v>
      </c>
      <c r="O2978" s="1" t="n">
        <v>107.52</v>
      </c>
      <c r="P2978" s="1" t="s">
        <v>3744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3750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5177</v>
      </c>
      <c r="N2979" s="1" t="n">
        <v>12</v>
      </c>
      <c r="O2979" s="1" t="n">
        <v>65.98</v>
      </c>
      <c r="P2979" s="1" t="s">
        <v>3744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3750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5178</v>
      </c>
      <c r="N2980" s="1" t="n">
        <v>24</v>
      </c>
      <c r="O2980" s="1" t="n">
        <v>107.52</v>
      </c>
      <c r="P2980" s="1" t="s">
        <v>3744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3750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5179</v>
      </c>
      <c r="N2981" s="1" t="n">
        <v>24</v>
      </c>
      <c r="O2981" s="1" t="n">
        <v>107.6</v>
      </c>
      <c r="P2981" s="1" t="s">
        <v>3744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3750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5180</v>
      </c>
      <c r="N2982" s="1" t="n">
        <v>12</v>
      </c>
      <c r="O2982" s="1" t="n">
        <v>41.85</v>
      </c>
      <c r="P2982" s="1" t="s">
        <v>3744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3750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5181</v>
      </c>
      <c r="N2983" s="1" t="n">
        <v>12</v>
      </c>
      <c r="O2983" s="1" t="n">
        <v>53.83</v>
      </c>
      <c r="P2983" s="1" t="s">
        <v>3744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3750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5182</v>
      </c>
      <c r="N2984" s="1" t="n">
        <v>24</v>
      </c>
      <c r="O2984" s="1" t="n">
        <v>107.52</v>
      </c>
      <c r="P2984" s="1" t="s">
        <v>3744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3750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5183</v>
      </c>
      <c r="N2985" s="1" t="n">
        <v>10</v>
      </c>
      <c r="O2985" s="1" t="n">
        <v>49.3</v>
      </c>
      <c r="P2985" s="1" t="s">
        <v>3744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3750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4303</v>
      </c>
      <c r="N2986" s="1" t="n">
        <v>62.233</v>
      </c>
      <c r="O2986" s="1" t="n">
        <v>777.91</v>
      </c>
      <c r="P2986" s="1" t="s">
        <v>3744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3750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3852</v>
      </c>
      <c r="N2987" s="1" t="n">
        <v>216</v>
      </c>
      <c r="O2987" s="1" t="n">
        <v>1574.64</v>
      </c>
      <c r="P2987" s="1" t="s">
        <v>3744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3750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4457</v>
      </c>
      <c r="N2988" s="1" t="n">
        <v>135</v>
      </c>
      <c r="O2988" s="1" t="n">
        <v>234</v>
      </c>
      <c r="P2988" s="1" t="s">
        <v>3744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3750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3857</v>
      </c>
      <c r="N2989" s="1" t="n">
        <v>80</v>
      </c>
      <c r="O2989" s="1" t="n">
        <v>559.2</v>
      </c>
      <c r="P2989" s="1" t="s">
        <v>3744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3750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3858</v>
      </c>
      <c r="N2990" s="1" t="n">
        <v>40</v>
      </c>
      <c r="O2990" s="1" t="n">
        <v>559.6</v>
      </c>
      <c r="P2990" s="1" t="s">
        <v>3744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3750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5184</v>
      </c>
      <c r="N2991" s="1" t="n">
        <v>135</v>
      </c>
      <c r="O2991" s="1" t="n">
        <v>199.15</v>
      </c>
      <c r="P2991" s="1" t="s">
        <v>3744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3750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5185</v>
      </c>
      <c r="N2992" s="1" t="n">
        <v>135</v>
      </c>
      <c r="O2992" s="1" t="n">
        <v>376.55</v>
      </c>
      <c r="P2992" s="1" t="s">
        <v>3744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3750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5186</v>
      </c>
      <c r="N2993" s="1" t="n">
        <v>50</v>
      </c>
      <c r="O2993" s="1" t="n">
        <v>250.65</v>
      </c>
      <c r="P2993" s="1" t="s">
        <v>3744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3750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5187</v>
      </c>
      <c r="N2994" s="1" t="n">
        <v>12</v>
      </c>
      <c r="O2994" s="1" t="n">
        <v>69.38</v>
      </c>
      <c r="P2994" s="1" t="s">
        <v>3744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3750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5188</v>
      </c>
      <c r="N2995" s="1" t="n">
        <v>12</v>
      </c>
      <c r="O2995" s="1" t="n">
        <v>69.38</v>
      </c>
      <c r="P2995" s="1" t="s">
        <v>3744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3750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5189</v>
      </c>
      <c r="N2996" s="1" t="n">
        <v>24</v>
      </c>
      <c r="O2996" s="1" t="n">
        <v>41.11</v>
      </c>
      <c r="P2996" s="1" t="s">
        <v>3744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3750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5190</v>
      </c>
      <c r="N2997" s="1" t="n">
        <v>135</v>
      </c>
      <c r="O2997" s="1" t="n">
        <v>264.7</v>
      </c>
      <c r="P2997" s="1" t="s">
        <v>3744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3750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5191</v>
      </c>
      <c r="N2998" s="1" t="n">
        <v>12</v>
      </c>
      <c r="O2998" s="1" t="n">
        <v>69.38</v>
      </c>
      <c r="P2998" s="1" t="s">
        <v>3744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3750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5192</v>
      </c>
      <c r="N2999" s="1" t="n">
        <v>48</v>
      </c>
      <c r="O2999" s="1" t="n">
        <v>129.62</v>
      </c>
      <c r="P2999" s="1" t="s">
        <v>3744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3750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5193</v>
      </c>
      <c r="N3000" s="1" t="n">
        <v>48</v>
      </c>
      <c r="O3000" s="1" t="n">
        <v>155.6</v>
      </c>
      <c r="P3000" s="1" t="s">
        <v>3744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3750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4320</v>
      </c>
      <c r="N3001" s="1" t="n">
        <v>40</v>
      </c>
      <c r="O3001" s="1" t="n">
        <v>132.16</v>
      </c>
      <c r="P3001" s="1" t="s">
        <v>3744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3750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5194</v>
      </c>
      <c r="N3002" s="1" t="n">
        <v>30</v>
      </c>
      <c r="O3002" s="1" t="n">
        <v>94.39</v>
      </c>
      <c r="P3002" s="1" t="s">
        <v>3744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3750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5195</v>
      </c>
      <c r="N3003" s="1" t="n">
        <v>150</v>
      </c>
      <c r="O3003" s="1" t="n">
        <v>371.55</v>
      </c>
      <c r="P3003" s="1" t="s">
        <v>3744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3750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5196</v>
      </c>
      <c r="N3004" s="1" t="n">
        <v>12</v>
      </c>
      <c r="O3004" s="1" t="n">
        <v>69.38</v>
      </c>
      <c r="P3004" s="1" t="s">
        <v>3744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3750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4194</v>
      </c>
      <c r="N3005" s="1" t="n">
        <v>120</v>
      </c>
      <c r="O3005" s="1" t="n">
        <v>1677.6</v>
      </c>
      <c r="P3005" s="1" t="s">
        <v>3744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3750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3894</v>
      </c>
      <c r="N3006" s="1" t="n">
        <v>25</v>
      </c>
      <c r="O3006" s="1" t="n">
        <v>550</v>
      </c>
      <c r="P3006" s="1" t="s">
        <v>3744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3978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4598</v>
      </c>
      <c r="N3007" s="1" t="n">
        <v>100</v>
      </c>
      <c r="O3007" s="1" t="n">
        <v>28.46</v>
      </c>
      <c r="P3007" s="1" t="s">
        <v>3980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3778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3919</v>
      </c>
      <c r="N3008" s="1" t="n">
        <v>80</v>
      </c>
      <c r="O3008" s="1" t="n">
        <v>704</v>
      </c>
      <c r="P3008" s="1" t="s">
        <v>3744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3778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3920</v>
      </c>
      <c r="N3009" s="1" t="n">
        <v>20</v>
      </c>
      <c r="O3009" s="1" t="n">
        <v>90</v>
      </c>
      <c r="P3009" s="1" t="s">
        <v>3744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3778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3921</v>
      </c>
      <c r="N3010" s="1" t="n">
        <v>15</v>
      </c>
      <c r="O3010" s="1" t="n">
        <v>277.5</v>
      </c>
      <c r="P3010" s="1" t="s">
        <v>3744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3778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4133</v>
      </c>
      <c r="N3011" s="1" t="n">
        <v>10</v>
      </c>
      <c r="O3011" s="1" t="n">
        <v>240</v>
      </c>
      <c r="P3011" s="1" t="s">
        <v>3744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3778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4030</v>
      </c>
      <c r="N3012" s="1" t="n">
        <v>18</v>
      </c>
      <c r="O3012" s="1" t="n">
        <v>170</v>
      </c>
      <c r="P3012" s="1" t="s">
        <v>3744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3778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5197</v>
      </c>
      <c r="N3013" s="1" t="n">
        <v>9</v>
      </c>
      <c r="O3013" s="1" t="n">
        <v>130</v>
      </c>
      <c r="P3013" s="1" t="s">
        <v>3744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3778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4031</v>
      </c>
      <c r="N3014" s="1" t="n">
        <v>20</v>
      </c>
      <c r="O3014" s="1" t="n">
        <v>130</v>
      </c>
      <c r="P3014" s="1" t="s">
        <v>3744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3742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3743</v>
      </c>
      <c r="N3015" s="1" t="n">
        <v>10</v>
      </c>
      <c r="O3015" s="1" t="n">
        <v>25</v>
      </c>
      <c r="P3015" s="1" t="s">
        <v>3744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3742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3746</v>
      </c>
      <c r="N3016" s="1" t="n">
        <v>30</v>
      </c>
      <c r="O3016" s="1" t="n">
        <v>60</v>
      </c>
      <c r="P3016" s="1" t="s">
        <v>3744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3742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3747</v>
      </c>
      <c r="N3017" s="1" t="n">
        <v>20</v>
      </c>
      <c r="O3017" s="1" t="n">
        <v>120</v>
      </c>
      <c r="P3017" s="1" t="s">
        <v>3744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3742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3781</v>
      </c>
      <c r="N3018" s="1" t="n">
        <v>9</v>
      </c>
      <c r="O3018" s="1" t="n">
        <v>108</v>
      </c>
      <c r="P3018" s="1" t="s">
        <v>3744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3742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3782</v>
      </c>
      <c r="N3019" s="1" t="n">
        <v>5</v>
      </c>
      <c r="O3019" s="1" t="n">
        <v>35</v>
      </c>
      <c r="P3019" s="1" t="s">
        <v>3744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3742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3783</v>
      </c>
      <c r="N3020" s="1" t="n">
        <v>48</v>
      </c>
      <c r="O3020" s="1" t="n">
        <v>360</v>
      </c>
      <c r="P3020" s="1" t="s">
        <v>3744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3742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3784</v>
      </c>
      <c r="N3021" s="1" t="n">
        <v>3</v>
      </c>
      <c r="O3021" s="1" t="n">
        <v>39</v>
      </c>
      <c r="P3021" s="1" t="s">
        <v>3744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3742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3785</v>
      </c>
      <c r="N3022" s="1" t="n">
        <v>60</v>
      </c>
      <c r="O3022" s="1" t="n">
        <v>390</v>
      </c>
      <c r="P3022" s="1" t="s">
        <v>3744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3742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3934</v>
      </c>
      <c r="N3023" s="1" t="n">
        <v>10</v>
      </c>
      <c r="O3023" s="1" t="n">
        <v>120</v>
      </c>
      <c r="P3023" s="1" t="s">
        <v>3744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3742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3787</v>
      </c>
      <c r="N3024" s="1" t="n">
        <v>40</v>
      </c>
      <c r="O3024" s="1" t="n">
        <v>120</v>
      </c>
      <c r="P3024" s="1" t="s">
        <v>3744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3742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3935</v>
      </c>
      <c r="N3025" s="1" t="n">
        <v>15</v>
      </c>
      <c r="O3025" s="1" t="n">
        <v>105</v>
      </c>
      <c r="P3025" s="1" t="s">
        <v>3744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3742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3788</v>
      </c>
      <c r="N3026" s="1" t="n">
        <v>4</v>
      </c>
      <c r="O3026" s="1" t="n">
        <v>52</v>
      </c>
      <c r="P3026" s="1" t="s">
        <v>3744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3742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3789</v>
      </c>
      <c r="N3027" s="1" t="n">
        <v>10</v>
      </c>
      <c r="O3027" s="1" t="n">
        <v>30</v>
      </c>
      <c r="P3027" s="1" t="s">
        <v>3744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3742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3790</v>
      </c>
      <c r="N3028" s="1" t="n">
        <v>15</v>
      </c>
      <c r="O3028" s="1" t="n">
        <v>330</v>
      </c>
      <c r="P3028" s="1" t="s">
        <v>3744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3742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3791</v>
      </c>
      <c r="N3029" s="1" t="n">
        <v>10</v>
      </c>
      <c r="O3029" s="1" t="n">
        <v>130</v>
      </c>
      <c r="P3029" s="1" t="s">
        <v>3744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3742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3936</v>
      </c>
      <c r="N3030" s="1" t="n">
        <v>2</v>
      </c>
      <c r="O3030" s="1" t="n">
        <v>20</v>
      </c>
      <c r="P3030" s="1" t="s">
        <v>3744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3742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3937</v>
      </c>
      <c r="N3031" s="1" t="n">
        <v>12</v>
      </c>
      <c r="O3031" s="1" t="n">
        <v>108</v>
      </c>
      <c r="P3031" s="1" t="s">
        <v>3744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3742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3938</v>
      </c>
      <c r="N3032" s="1" t="n">
        <v>40</v>
      </c>
      <c r="O3032" s="1" t="n">
        <v>360</v>
      </c>
      <c r="P3032" s="1" t="s">
        <v>3744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3742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5198</v>
      </c>
      <c r="N3033" s="1" t="n">
        <v>6.4</v>
      </c>
      <c r="O3033" s="1" t="n">
        <v>64</v>
      </c>
      <c r="P3033" s="1" t="s">
        <v>3744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3742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3792</v>
      </c>
      <c r="N3034" s="1" t="n">
        <v>10</v>
      </c>
      <c r="O3034" s="1" t="n">
        <v>60</v>
      </c>
      <c r="P3034" s="1" t="s">
        <v>3744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3742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4573</v>
      </c>
      <c r="N3035" s="1" t="n">
        <v>45.6</v>
      </c>
      <c r="O3035" s="1" t="n">
        <v>150</v>
      </c>
      <c r="P3035" s="1" t="s">
        <v>3744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3742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3793</v>
      </c>
      <c r="N3036" s="1" t="n">
        <v>10</v>
      </c>
      <c r="O3036" s="1" t="n">
        <v>50</v>
      </c>
      <c r="P3036" s="1" t="s">
        <v>3744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3742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4138</v>
      </c>
      <c r="N3037" s="1" t="n">
        <v>9</v>
      </c>
      <c r="O3037" s="1" t="n">
        <v>108</v>
      </c>
      <c r="P3037" s="1" t="s">
        <v>3744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3742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3940</v>
      </c>
      <c r="N3038" s="1" t="n">
        <v>10</v>
      </c>
      <c r="O3038" s="1" t="n">
        <v>60</v>
      </c>
      <c r="P3038" s="1" t="s">
        <v>3744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3749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3743</v>
      </c>
      <c r="N3039" s="1" t="n">
        <v>10</v>
      </c>
      <c r="O3039" s="1" t="n">
        <v>25</v>
      </c>
      <c r="P3039" s="1" t="s">
        <v>3744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3749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3746</v>
      </c>
      <c r="N3040" s="1" t="n">
        <v>30</v>
      </c>
      <c r="O3040" s="1" t="n">
        <v>60</v>
      </c>
      <c r="P3040" s="1" t="s">
        <v>3744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3749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3747</v>
      </c>
      <c r="N3041" s="1" t="n">
        <v>20</v>
      </c>
      <c r="O3041" s="1" t="n">
        <v>120</v>
      </c>
      <c r="P3041" s="1" t="s">
        <v>3744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3749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3781</v>
      </c>
      <c r="N3042" s="1" t="n">
        <v>9</v>
      </c>
      <c r="O3042" s="1" t="n">
        <v>108</v>
      </c>
      <c r="P3042" s="1" t="s">
        <v>3744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3749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3782</v>
      </c>
      <c r="N3043" s="1" t="n">
        <v>5</v>
      </c>
      <c r="O3043" s="1" t="n">
        <v>35</v>
      </c>
      <c r="P3043" s="1" t="s">
        <v>3744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3749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3783</v>
      </c>
      <c r="N3044" s="1" t="n">
        <v>48</v>
      </c>
      <c r="O3044" s="1" t="n">
        <v>360</v>
      </c>
      <c r="P3044" s="1" t="s">
        <v>3744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3749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3784</v>
      </c>
      <c r="N3045" s="1" t="n">
        <v>3</v>
      </c>
      <c r="O3045" s="1" t="n">
        <v>39</v>
      </c>
      <c r="P3045" s="1" t="s">
        <v>3744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3749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3785</v>
      </c>
      <c r="N3046" s="1" t="n">
        <v>60</v>
      </c>
      <c r="O3046" s="1" t="n">
        <v>390</v>
      </c>
      <c r="P3046" s="1" t="s">
        <v>3744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3749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3934</v>
      </c>
      <c r="N3047" s="1" t="n">
        <v>10</v>
      </c>
      <c r="O3047" s="1" t="n">
        <v>120</v>
      </c>
      <c r="P3047" s="1" t="s">
        <v>3744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3749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3787</v>
      </c>
      <c r="N3048" s="1" t="n">
        <v>40</v>
      </c>
      <c r="O3048" s="1" t="n">
        <v>120</v>
      </c>
      <c r="P3048" s="1" t="s">
        <v>3744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3749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3935</v>
      </c>
      <c r="N3049" s="1" t="n">
        <v>15</v>
      </c>
      <c r="O3049" s="1" t="n">
        <v>105</v>
      </c>
      <c r="P3049" s="1" t="s">
        <v>3744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3749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3788</v>
      </c>
      <c r="N3050" s="1" t="n">
        <v>4</v>
      </c>
      <c r="O3050" s="1" t="n">
        <v>52</v>
      </c>
      <c r="P3050" s="1" t="s">
        <v>3744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3749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3789</v>
      </c>
      <c r="N3051" s="1" t="n">
        <v>10</v>
      </c>
      <c r="O3051" s="1" t="n">
        <v>30</v>
      </c>
      <c r="P3051" s="1" t="s">
        <v>3744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3749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3790</v>
      </c>
      <c r="N3052" s="1" t="n">
        <v>15</v>
      </c>
      <c r="O3052" s="1" t="n">
        <v>330</v>
      </c>
      <c r="P3052" s="1" t="s">
        <v>3744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3749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3791</v>
      </c>
      <c r="N3053" s="1" t="n">
        <v>10</v>
      </c>
      <c r="O3053" s="1" t="n">
        <v>130</v>
      </c>
      <c r="P3053" s="1" t="s">
        <v>3744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3749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3936</v>
      </c>
      <c r="N3054" s="1" t="n">
        <v>2</v>
      </c>
      <c r="O3054" s="1" t="n">
        <v>20</v>
      </c>
      <c r="P3054" s="1" t="s">
        <v>3744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3749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3937</v>
      </c>
      <c r="N3055" s="1" t="n">
        <v>12</v>
      </c>
      <c r="O3055" s="1" t="n">
        <v>108</v>
      </c>
      <c r="P3055" s="1" t="s">
        <v>3744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3749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3938</v>
      </c>
      <c r="N3056" s="1" t="n">
        <v>40</v>
      </c>
      <c r="O3056" s="1" t="n">
        <v>360</v>
      </c>
      <c r="P3056" s="1" t="s">
        <v>3744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3749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5198</v>
      </c>
      <c r="N3057" s="1" t="n">
        <v>6.4</v>
      </c>
      <c r="O3057" s="1" t="n">
        <v>64</v>
      </c>
      <c r="P3057" s="1" t="s">
        <v>3744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3749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3792</v>
      </c>
      <c r="N3058" s="1" t="n">
        <v>10</v>
      </c>
      <c r="O3058" s="1" t="n">
        <v>60</v>
      </c>
      <c r="P3058" s="1" t="s">
        <v>3744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3749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4573</v>
      </c>
      <c r="N3059" s="1" t="n">
        <v>45.6</v>
      </c>
      <c r="O3059" s="1" t="n">
        <v>150</v>
      </c>
      <c r="P3059" s="1" t="s">
        <v>3744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3749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3793</v>
      </c>
      <c r="N3060" s="1" t="n">
        <v>10</v>
      </c>
      <c r="O3060" s="1" t="n">
        <v>50</v>
      </c>
      <c r="P3060" s="1" t="s">
        <v>3744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3749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4138</v>
      </c>
      <c r="N3061" s="1" t="n">
        <v>9</v>
      </c>
      <c r="O3061" s="1" t="n">
        <v>108</v>
      </c>
      <c r="P3061" s="1" t="s">
        <v>3744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3749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3940</v>
      </c>
      <c r="N3062" s="1" t="n">
        <v>10</v>
      </c>
      <c r="O3062" s="1" t="n">
        <v>60</v>
      </c>
      <c r="P3062" s="1" t="s">
        <v>3744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3778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3800</v>
      </c>
      <c r="N3063" s="1" t="n">
        <v>15</v>
      </c>
      <c r="O3063" s="1" t="n">
        <v>180</v>
      </c>
      <c r="P3063" s="1" t="s">
        <v>3744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3778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5199</v>
      </c>
      <c r="N3064" s="1" t="n">
        <v>30</v>
      </c>
      <c r="O3064" s="1" t="n">
        <v>208.5</v>
      </c>
      <c r="P3064" s="1" t="s">
        <v>3744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3778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4208</v>
      </c>
      <c r="N3065" s="1" t="n">
        <v>15</v>
      </c>
      <c r="O3065" s="1" t="n">
        <v>80.7</v>
      </c>
      <c r="P3065" s="1" t="s">
        <v>3744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3778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4209</v>
      </c>
      <c r="N3066" s="1" t="n">
        <v>15</v>
      </c>
      <c r="O3066" s="1" t="n">
        <v>87</v>
      </c>
      <c r="P3066" s="1" t="s">
        <v>3744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3778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4210</v>
      </c>
      <c r="N3067" s="1" t="n">
        <v>42</v>
      </c>
      <c r="O3067" s="1" t="n">
        <v>294</v>
      </c>
      <c r="P3067" s="1" t="s">
        <v>3744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3778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4211</v>
      </c>
      <c r="N3068" s="1" t="n">
        <v>50</v>
      </c>
      <c r="O3068" s="1" t="n">
        <v>469.9</v>
      </c>
      <c r="P3068" s="1" t="s">
        <v>3744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3778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4556</v>
      </c>
      <c r="N3069" s="1" t="n">
        <v>30</v>
      </c>
      <c r="O3069" s="1" t="n">
        <v>105</v>
      </c>
      <c r="P3069" s="1" t="s">
        <v>3744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3778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4033</v>
      </c>
      <c r="N3070" s="1" t="n">
        <v>25</v>
      </c>
      <c r="O3070" s="1" t="n">
        <v>137.5</v>
      </c>
      <c r="P3070" s="1" t="s">
        <v>3744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3742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3743</v>
      </c>
      <c r="N3071" s="1" t="n">
        <v>16</v>
      </c>
      <c r="O3071" s="1" t="n">
        <v>40</v>
      </c>
      <c r="P3071" s="1" t="s">
        <v>3744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3742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3745</v>
      </c>
      <c r="N3072" s="1" t="n">
        <v>15</v>
      </c>
      <c r="O3072" s="1" t="n">
        <v>105</v>
      </c>
      <c r="P3072" s="1" t="s">
        <v>3744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3742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3746</v>
      </c>
      <c r="N3073" s="1" t="n">
        <v>120</v>
      </c>
      <c r="O3073" s="1" t="n">
        <v>240</v>
      </c>
      <c r="P3073" s="1" t="s">
        <v>3744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3742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3747</v>
      </c>
      <c r="N3074" s="1" t="n">
        <v>40</v>
      </c>
      <c r="O3074" s="1" t="n">
        <v>240</v>
      </c>
      <c r="P3074" s="1" t="s">
        <v>3744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3749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3743</v>
      </c>
      <c r="N3075" s="1" t="n">
        <v>16</v>
      </c>
      <c r="O3075" s="1" t="n">
        <v>40</v>
      </c>
      <c r="P3075" s="1" t="s">
        <v>3744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3749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3745</v>
      </c>
      <c r="N3076" s="1" t="n">
        <v>15</v>
      </c>
      <c r="O3076" s="1" t="n">
        <v>105</v>
      </c>
      <c r="P3076" s="1" t="s">
        <v>3744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3749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3746</v>
      </c>
      <c r="N3077" s="1" t="n">
        <v>120</v>
      </c>
      <c r="O3077" s="1" t="n">
        <v>240</v>
      </c>
      <c r="P3077" s="1" t="s">
        <v>3744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3749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3747</v>
      </c>
      <c r="N3078" s="1" t="n">
        <v>40</v>
      </c>
      <c r="O3078" s="1" t="n">
        <v>240</v>
      </c>
      <c r="P3078" s="1" t="s">
        <v>3744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3750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5200</v>
      </c>
      <c r="N3079" s="1" t="n">
        <v>18</v>
      </c>
      <c r="O3079" s="1" t="n">
        <v>72.47</v>
      </c>
      <c r="P3079" s="1" t="s">
        <v>3744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3750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5201</v>
      </c>
      <c r="N3080" s="1" t="n">
        <v>120</v>
      </c>
      <c r="O3080" s="1" t="n">
        <v>308.3</v>
      </c>
      <c r="P3080" s="1" t="s">
        <v>3744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3750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5202</v>
      </c>
      <c r="N3081" s="1" t="n">
        <v>24</v>
      </c>
      <c r="O3081" s="1" t="n">
        <v>105.96</v>
      </c>
      <c r="P3081" s="1" t="s">
        <v>3744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3750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5203</v>
      </c>
      <c r="N3082" s="1" t="n">
        <v>24</v>
      </c>
      <c r="O3082" s="1" t="n">
        <v>112.78</v>
      </c>
      <c r="P3082" s="1" t="s">
        <v>3744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3750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5204</v>
      </c>
      <c r="N3083" s="1" t="n">
        <v>12</v>
      </c>
      <c r="O3083" s="1" t="n">
        <v>54.09</v>
      </c>
      <c r="P3083" s="1" t="s">
        <v>3744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3750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5205</v>
      </c>
      <c r="N3084" s="1" t="n">
        <v>12</v>
      </c>
      <c r="O3084" s="1" t="n">
        <v>40.39</v>
      </c>
      <c r="P3084" s="1" t="s">
        <v>3744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3750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5206</v>
      </c>
      <c r="N3085" s="1" t="n">
        <v>20</v>
      </c>
      <c r="O3085" s="1" t="n">
        <v>135.83</v>
      </c>
      <c r="P3085" s="1" t="s">
        <v>3744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3750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5207</v>
      </c>
      <c r="N3086" s="1" t="n">
        <v>96</v>
      </c>
      <c r="O3086" s="1" t="n">
        <v>151.35</v>
      </c>
      <c r="P3086" s="1" t="s">
        <v>3744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3750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5208</v>
      </c>
      <c r="N3087" s="1" t="n">
        <v>20</v>
      </c>
      <c r="O3087" s="1" t="n">
        <v>27.28</v>
      </c>
      <c r="P3087" s="1" t="s">
        <v>3744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3750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5209</v>
      </c>
      <c r="N3088" s="1" t="n">
        <v>96</v>
      </c>
      <c r="O3088" s="1" t="n">
        <v>151.35</v>
      </c>
      <c r="P3088" s="1" t="s">
        <v>3744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3750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5210</v>
      </c>
      <c r="N3089" s="1" t="n">
        <v>6</v>
      </c>
      <c r="O3089" s="1" t="n">
        <v>58.03</v>
      </c>
      <c r="P3089" s="1" t="s">
        <v>3744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3750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5211</v>
      </c>
      <c r="N3090" s="1" t="n">
        <v>45</v>
      </c>
      <c r="O3090" s="1" t="n">
        <v>172.82</v>
      </c>
      <c r="P3090" s="1" t="s">
        <v>3744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3750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5212</v>
      </c>
      <c r="N3091" s="1" t="n">
        <v>45</v>
      </c>
      <c r="O3091" s="1" t="n">
        <v>172.82</v>
      </c>
      <c r="P3091" s="1" t="s">
        <v>3744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3750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5213</v>
      </c>
      <c r="N3092" s="1" t="n">
        <v>45</v>
      </c>
      <c r="O3092" s="1" t="n">
        <v>181.47</v>
      </c>
      <c r="P3092" s="1" t="s">
        <v>3744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3750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5214</v>
      </c>
      <c r="N3093" s="1" t="n">
        <v>45</v>
      </c>
      <c r="O3093" s="1" t="n">
        <v>181.47</v>
      </c>
      <c r="P3093" s="1" t="s">
        <v>3744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3750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5215</v>
      </c>
      <c r="N3094" s="1" t="n">
        <v>45</v>
      </c>
      <c r="O3094" s="1" t="n">
        <v>201.59</v>
      </c>
      <c r="P3094" s="1" t="s">
        <v>3744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3750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5214</v>
      </c>
      <c r="N3095" s="1" t="n">
        <v>24</v>
      </c>
      <c r="O3095" s="1" t="n">
        <v>45.84</v>
      </c>
      <c r="P3095" s="1" t="s">
        <v>3744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3750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5216</v>
      </c>
      <c r="N3096" s="1" t="n">
        <v>24</v>
      </c>
      <c r="O3096" s="1" t="n">
        <v>45.84</v>
      </c>
      <c r="P3096" s="1" t="s">
        <v>3744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3750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5217</v>
      </c>
      <c r="N3097" s="1" t="n">
        <v>10</v>
      </c>
      <c r="O3097" s="1" t="n">
        <v>81.76</v>
      </c>
      <c r="P3097" s="1" t="s">
        <v>3744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3750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5218</v>
      </c>
      <c r="N3098" s="1" t="n">
        <v>10</v>
      </c>
      <c r="O3098" s="1" t="n">
        <v>95</v>
      </c>
      <c r="P3098" s="1" t="s">
        <v>3744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3750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5219</v>
      </c>
      <c r="N3099" s="1" t="n">
        <v>32</v>
      </c>
      <c r="O3099" s="1" t="n">
        <v>50.45</v>
      </c>
      <c r="P3099" s="1" t="s">
        <v>3744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3750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5220</v>
      </c>
      <c r="N3100" s="1" t="n">
        <v>72</v>
      </c>
      <c r="O3100" s="1" t="n">
        <v>122.97</v>
      </c>
      <c r="P3100" s="1" t="s">
        <v>3744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3750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5221</v>
      </c>
      <c r="N3101" s="1" t="n">
        <v>36</v>
      </c>
      <c r="O3101" s="1" t="n">
        <v>61.48</v>
      </c>
      <c r="P3101" s="1" t="s">
        <v>3744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3750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5222</v>
      </c>
      <c r="N3102" s="1" t="n">
        <v>32</v>
      </c>
      <c r="O3102" s="1" t="n">
        <v>50.45</v>
      </c>
      <c r="P3102" s="1" t="s">
        <v>3744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3750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5223</v>
      </c>
      <c r="N3103" s="1" t="n">
        <v>18</v>
      </c>
      <c r="O3103" s="1" t="n">
        <v>100.24</v>
      </c>
      <c r="P3103" s="1" t="s">
        <v>3744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3750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4327</v>
      </c>
      <c r="N3104" s="1" t="n">
        <v>18</v>
      </c>
      <c r="O3104" s="1" t="n">
        <v>73.8</v>
      </c>
      <c r="P3104" s="1" t="s">
        <v>3744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3750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4328</v>
      </c>
      <c r="N3105" s="1" t="n">
        <v>90</v>
      </c>
      <c r="O3105" s="1" t="n">
        <v>225</v>
      </c>
      <c r="P3105" s="1" t="s">
        <v>3744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3750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5224</v>
      </c>
      <c r="N3106" s="1" t="n">
        <v>48</v>
      </c>
      <c r="O3106" s="1" t="n">
        <v>43.2</v>
      </c>
      <c r="P3106" s="1" t="s">
        <v>3744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3750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5225</v>
      </c>
      <c r="N3107" s="1" t="n">
        <v>24</v>
      </c>
      <c r="O3107" s="1" t="n">
        <v>28.8</v>
      </c>
      <c r="P3107" s="1" t="s">
        <v>3744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3750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4329</v>
      </c>
      <c r="N3108" s="1" t="n">
        <v>27</v>
      </c>
      <c r="O3108" s="1" t="n">
        <v>110.7</v>
      </c>
      <c r="P3108" s="1" t="s">
        <v>3744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3750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5226</v>
      </c>
      <c r="N3109" s="1" t="n">
        <v>27</v>
      </c>
      <c r="O3109" s="1" t="n">
        <v>81</v>
      </c>
      <c r="P3109" s="1" t="s">
        <v>3744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3750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5227</v>
      </c>
      <c r="N3110" s="1" t="n">
        <v>12</v>
      </c>
      <c r="O3110" s="1" t="n">
        <v>146.4</v>
      </c>
      <c r="P3110" s="1" t="s">
        <v>3744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3750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5228</v>
      </c>
      <c r="N3111" s="1" t="n">
        <v>27</v>
      </c>
      <c r="O3111" s="1" t="n">
        <v>81</v>
      </c>
      <c r="P3111" s="1" t="s">
        <v>3744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3750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5229</v>
      </c>
      <c r="N3112" s="1" t="n">
        <v>8</v>
      </c>
      <c r="O3112" s="1" t="n">
        <v>60.8</v>
      </c>
      <c r="P3112" s="1" t="s">
        <v>3744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3750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5230</v>
      </c>
      <c r="N3113" s="1" t="n">
        <v>8</v>
      </c>
      <c r="O3113" s="1" t="n">
        <v>60.8</v>
      </c>
      <c r="P3113" s="1" t="s">
        <v>3744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3750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5231</v>
      </c>
      <c r="N3114" s="1" t="n">
        <v>1</v>
      </c>
      <c r="O3114" s="1" t="n">
        <v>39.6</v>
      </c>
      <c r="P3114" s="1" t="s">
        <v>3744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3750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4330</v>
      </c>
      <c r="N3115" s="1" t="n">
        <v>18</v>
      </c>
      <c r="O3115" s="1" t="n">
        <v>86.4</v>
      </c>
      <c r="P3115" s="1" t="s">
        <v>3744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3750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5232</v>
      </c>
      <c r="N3116" s="1" t="n">
        <v>24</v>
      </c>
      <c r="O3116" s="1" t="n">
        <v>56.4</v>
      </c>
      <c r="P3116" s="1" t="s">
        <v>3744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3750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5233</v>
      </c>
      <c r="N3117" s="1" t="n">
        <v>18</v>
      </c>
      <c r="O3117" s="1" t="n">
        <v>81</v>
      </c>
      <c r="P3117" s="1" t="s">
        <v>3744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3750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5234</v>
      </c>
      <c r="N3118" s="1" t="n">
        <v>18</v>
      </c>
      <c r="O3118" s="1" t="n">
        <v>81</v>
      </c>
      <c r="P3118" s="1" t="s">
        <v>3744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3750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4331</v>
      </c>
      <c r="N3119" s="1" t="n">
        <v>27</v>
      </c>
      <c r="O3119" s="1" t="n">
        <v>78.3</v>
      </c>
      <c r="P3119" s="1" t="s">
        <v>3744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3750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4332</v>
      </c>
      <c r="N3120" s="1" t="n">
        <v>18</v>
      </c>
      <c r="O3120" s="1" t="n">
        <v>81</v>
      </c>
      <c r="P3120" s="1" t="s">
        <v>3744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3750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4333</v>
      </c>
      <c r="N3121" s="1" t="n">
        <v>18</v>
      </c>
      <c r="O3121" s="1" t="n">
        <v>81</v>
      </c>
      <c r="P3121" s="1" t="s">
        <v>3744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3750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4334</v>
      </c>
      <c r="N3122" s="1" t="n">
        <v>18</v>
      </c>
      <c r="O3122" s="1" t="n">
        <v>81</v>
      </c>
      <c r="P3122" s="1" t="s">
        <v>3744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3750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4335</v>
      </c>
      <c r="N3123" s="1" t="n">
        <v>27</v>
      </c>
      <c r="O3123" s="1" t="n">
        <v>81</v>
      </c>
      <c r="P3123" s="1" t="s">
        <v>3744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3750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4336</v>
      </c>
      <c r="N3124" s="1" t="n">
        <v>27</v>
      </c>
      <c r="O3124" s="1" t="n">
        <v>110.7</v>
      </c>
      <c r="P3124" s="1" t="s">
        <v>3744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3750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4337</v>
      </c>
      <c r="N3125" s="1" t="n">
        <v>18</v>
      </c>
      <c r="O3125" s="1" t="n">
        <v>81</v>
      </c>
      <c r="P3125" s="1" t="s">
        <v>3744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3750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5235</v>
      </c>
      <c r="N3126" s="1" t="n">
        <v>12</v>
      </c>
      <c r="O3126" s="1" t="n">
        <v>31.2</v>
      </c>
      <c r="P3126" s="1" t="s">
        <v>3744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3750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5236</v>
      </c>
      <c r="N3127" s="1" t="n">
        <v>12</v>
      </c>
      <c r="O3127" s="1" t="n">
        <v>31.2</v>
      </c>
      <c r="P3127" s="1" t="s">
        <v>3744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4197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5237</v>
      </c>
      <c r="N3128" s="1" t="n">
        <v>12</v>
      </c>
      <c r="O3128" s="1" t="n">
        <v>27.6</v>
      </c>
      <c r="P3128" s="1" t="s">
        <v>3744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4197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5238</v>
      </c>
      <c r="N3129" s="1" t="n">
        <v>84</v>
      </c>
      <c r="O3129" s="1" t="n">
        <v>8.05</v>
      </c>
      <c r="P3129" s="1" t="s">
        <v>3744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4197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5239</v>
      </c>
      <c r="N3130" s="1" t="n">
        <v>195</v>
      </c>
      <c r="O3130" s="1" t="n">
        <v>11.96</v>
      </c>
      <c r="P3130" s="1" t="s">
        <v>3744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3978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5240</v>
      </c>
      <c r="N3131" s="1" t="n">
        <v>1</v>
      </c>
      <c r="O3131" s="1" t="n">
        <v>8.61</v>
      </c>
      <c r="P3131" s="1" t="s">
        <v>3980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3778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4028</v>
      </c>
      <c r="N3132" s="1" t="n">
        <v>20</v>
      </c>
      <c r="O3132" s="1" t="n">
        <v>240</v>
      </c>
      <c r="P3132" s="1" t="s">
        <v>3744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3778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3984</v>
      </c>
      <c r="N3133" s="1" t="n">
        <v>12</v>
      </c>
      <c r="O3133" s="1" t="n">
        <v>45</v>
      </c>
      <c r="P3133" s="1" t="s">
        <v>3744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3778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3985</v>
      </c>
      <c r="N3134" s="1" t="n">
        <v>9</v>
      </c>
      <c r="O3134" s="1" t="n">
        <v>55</v>
      </c>
      <c r="P3134" s="1" t="s">
        <v>3744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3778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3986</v>
      </c>
      <c r="N3135" s="1" t="n">
        <v>9</v>
      </c>
      <c r="O3135" s="1" t="n">
        <v>80</v>
      </c>
      <c r="P3135" s="1" t="s">
        <v>3744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3778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3987</v>
      </c>
      <c r="N3136" s="1" t="n">
        <v>30</v>
      </c>
      <c r="O3136" s="1" t="n">
        <v>57</v>
      </c>
      <c r="P3136" s="1" t="s">
        <v>3744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3778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3988</v>
      </c>
      <c r="N3137" s="1" t="n">
        <v>20</v>
      </c>
      <c r="O3137" s="1" t="n">
        <v>61</v>
      </c>
      <c r="P3137" s="1" t="s">
        <v>3744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3778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3989</v>
      </c>
      <c r="N3138" s="1" t="n">
        <v>9</v>
      </c>
      <c r="O3138" s="1" t="n">
        <v>71</v>
      </c>
      <c r="P3138" s="1" t="s">
        <v>3744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3778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3990</v>
      </c>
      <c r="N3139" s="1" t="n">
        <v>40</v>
      </c>
      <c r="O3139" s="1" t="n">
        <v>132</v>
      </c>
      <c r="P3139" s="1" t="s">
        <v>3744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3778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3991</v>
      </c>
      <c r="N3140" s="1" t="n">
        <v>20</v>
      </c>
      <c r="O3140" s="1" t="n">
        <v>66</v>
      </c>
      <c r="P3140" s="1" t="s">
        <v>3744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3778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4734</v>
      </c>
      <c r="N3141" s="1" t="n">
        <v>20</v>
      </c>
      <c r="O3141" s="1" t="n">
        <v>80</v>
      </c>
      <c r="P3141" s="1" t="s">
        <v>3744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3778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3992</v>
      </c>
      <c r="N3142" s="1" t="n">
        <v>20</v>
      </c>
      <c r="O3142" s="1" t="n">
        <v>81</v>
      </c>
      <c r="P3142" s="1" t="s">
        <v>3744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3742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3747</v>
      </c>
      <c r="N3143" s="1" t="n">
        <v>2</v>
      </c>
      <c r="O3143" s="1" t="n">
        <v>240</v>
      </c>
      <c r="P3143" s="1" t="s">
        <v>3744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3742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3748</v>
      </c>
      <c r="N3144" s="1" t="n">
        <v>20</v>
      </c>
      <c r="O3144" s="1" t="n">
        <v>280</v>
      </c>
      <c r="P3144" s="1" t="s">
        <v>3744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3742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3743</v>
      </c>
      <c r="N3145" s="1" t="n">
        <v>16</v>
      </c>
      <c r="O3145" s="1" t="n">
        <v>40</v>
      </c>
      <c r="P3145" s="1" t="s">
        <v>3744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3742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3745</v>
      </c>
      <c r="N3146" s="1" t="n">
        <v>15</v>
      </c>
      <c r="O3146" s="1" t="n">
        <v>105</v>
      </c>
      <c r="P3146" s="1" t="s">
        <v>3744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3742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3746</v>
      </c>
      <c r="N3147" s="1" t="n">
        <v>120</v>
      </c>
      <c r="O3147" s="1" t="n">
        <v>240</v>
      </c>
      <c r="P3147" s="1" t="s">
        <v>3744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3749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3747</v>
      </c>
      <c r="N3148" s="1" t="n">
        <v>2</v>
      </c>
      <c r="O3148" s="1" t="n">
        <v>240</v>
      </c>
      <c r="P3148" s="1" t="s">
        <v>3744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3749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3748</v>
      </c>
      <c r="N3149" s="1" t="n">
        <v>20</v>
      </c>
      <c r="O3149" s="1" t="n">
        <v>280</v>
      </c>
      <c r="P3149" s="1" t="s">
        <v>3744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3749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3743</v>
      </c>
      <c r="N3150" s="1" t="n">
        <v>16</v>
      </c>
      <c r="O3150" s="1" t="n">
        <v>40</v>
      </c>
      <c r="P3150" s="1" t="s">
        <v>3744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3749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3745</v>
      </c>
      <c r="N3151" s="1" t="n">
        <v>15</v>
      </c>
      <c r="O3151" s="1" t="n">
        <v>105</v>
      </c>
      <c r="P3151" s="1" t="s">
        <v>3744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3749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3746</v>
      </c>
      <c r="N3152" s="1" t="n">
        <v>120</v>
      </c>
      <c r="O3152" s="1" t="n">
        <v>240</v>
      </c>
      <c r="P3152" s="1" t="s">
        <v>3744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3750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3898</v>
      </c>
      <c r="N3153" s="1" t="n">
        <v>54.68</v>
      </c>
      <c r="O3153" s="1" t="n">
        <v>1579.7</v>
      </c>
      <c r="P3153" s="1" t="s">
        <v>3744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3750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3903</v>
      </c>
      <c r="N3154" s="1" t="n">
        <v>25.91</v>
      </c>
      <c r="O3154" s="1" t="n">
        <v>1007.63</v>
      </c>
      <c r="P3154" s="1" t="s">
        <v>3744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3750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3851</v>
      </c>
      <c r="N3155" s="1" t="n">
        <v>82.66</v>
      </c>
      <c r="O3155" s="1" t="n">
        <v>1074.58</v>
      </c>
      <c r="P3155" s="1" t="s">
        <v>3744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3750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3821</v>
      </c>
      <c r="N3156" s="1" t="n">
        <v>103.2</v>
      </c>
      <c r="O3156" s="1" t="n">
        <v>3302.4</v>
      </c>
      <c r="P3156" s="1" t="s">
        <v>3744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3750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3821</v>
      </c>
      <c r="N3157" s="1" t="n">
        <v>71.4</v>
      </c>
      <c r="O3157" s="1" t="n">
        <v>2284.8</v>
      </c>
      <c r="P3157" s="1" t="s">
        <v>3744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3750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3823</v>
      </c>
      <c r="N3158" s="1" t="n">
        <v>58.8</v>
      </c>
      <c r="O3158" s="1" t="n">
        <v>1293.6</v>
      </c>
      <c r="P3158" s="1" t="s">
        <v>3744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3750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3821</v>
      </c>
      <c r="N3159" s="1" t="n">
        <v>68</v>
      </c>
      <c r="O3159" s="1" t="n">
        <v>2176</v>
      </c>
      <c r="P3159" s="1" t="s">
        <v>3744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3750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3821</v>
      </c>
      <c r="N3160" s="1" t="n">
        <v>74.6</v>
      </c>
      <c r="O3160" s="1" t="n">
        <v>2387.2</v>
      </c>
      <c r="P3160" s="1" t="s">
        <v>3744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3750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3823</v>
      </c>
      <c r="N3161" s="1" t="n">
        <v>58.4</v>
      </c>
      <c r="O3161" s="1" t="n">
        <v>1284.8</v>
      </c>
      <c r="P3161" s="1" t="s">
        <v>3744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3750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3821</v>
      </c>
      <c r="N3162" s="1" t="n">
        <v>149.6</v>
      </c>
      <c r="O3162" s="1" t="n">
        <v>4787.2</v>
      </c>
      <c r="P3162" s="1" t="s">
        <v>3744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3750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3823</v>
      </c>
      <c r="N3163" s="1" t="n">
        <v>116.2</v>
      </c>
      <c r="O3163" s="1" t="n">
        <v>2556.4</v>
      </c>
      <c r="P3163" s="1" t="s">
        <v>3744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3750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4047</v>
      </c>
      <c r="N3164" s="1" t="n">
        <v>36.1</v>
      </c>
      <c r="O3164" s="1" t="n">
        <v>758.1</v>
      </c>
      <c r="P3164" s="1" t="s">
        <v>3744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3750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5241</v>
      </c>
      <c r="N3165" s="1" t="n">
        <v>5</v>
      </c>
      <c r="O3165" s="1" t="n">
        <v>558.7</v>
      </c>
      <c r="P3165" s="1" t="s">
        <v>3744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3750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5242</v>
      </c>
      <c r="N3166" s="1" t="n">
        <v>225</v>
      </c>
      <c r="O3166" s="1" t="n">
        <v>1388.85</v>
      </c>
      <c r="P3166" s="1" t="s">
        <v>3744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3750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5243</v>
      </c>
      <c r="N3167" s="1" t="n">
        <v>4</v>
      </c>
      <c r="O3167" s="1" t="n">
        <v>104.64</v>
      </c>
      <c r="P3167" s="1" t="s">
        <v>3744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3750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5244</v>
      </c>
      <c r="N3168" s="1" t="n">
        <v>3</v>
      </c>
      <c r="O3168" s="1" t="n">
        <v>60</v>
      </c>
      <c r="P3168" s="1" t="s">
        <v>3744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3750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5245</v>
      </c>
      <c r="N3169" s="1" t="n">
        <v>6</v>
      </c>
      <c r="O3169" s="1" t="n">
        <v>126.08</v>
      </c>
      <c r="P3169" s="1" t="s">
        <v>3744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3750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5246</v>
      </c>
      <c r="N3170" s="1" t="n">
        <v>3</v>
      </c>
      <c r="O3170" s="1" t="n">
        <v>109.5</v>
      </c>
      <c r="P3170" s="1" t="s">
        <v>3744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3750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5247</v>
      </c>
      <c r="N3171" s="1" t="n">
        <v>3</v>
      </c>
      <c r="O3171" s="1" t="n">
        <v>84.54</v>
      </c>
      <c r="P3171" s="1" t="s">
        <v>3744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3750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5243</v>
      </c>
      <c r="N3172" s="1" t="n">
        <v>4</v>
      </c>
      <c r="O3172" s="1" t="n">
        <v>89.6</v>
      </c>
      <c r="P3172" s="1" t="s">
        <v>3744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3750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5248</v>
      </c>
      <c r="N3173" s="1" t="n">
        <v>20</v>
      </c>
      <c r="O3173" s="1" t="n">
        <v>107.11</v>
      </c>
      <c r="P3173" s="1" t="s">
        <v>3744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3750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5249</v>
      </c>
      <c r="N3174" s="1" t="n">
        <v>20</v>
      </c>
      <c r="O3174" s="1" t="n">
        <v>122</v>
      </c>
      <c r="P3174" s="1" t="s">
        <v>3744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3750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5250</v>
      </c>
      <c r="N3175" s="1" t="n">
        <v>20</v>
      </c>
      <c r="O3175" s="1" t="n">
        <v>140</v>
      </c>
      <c r="P3175" s="1" t="s">
        <v>3744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3750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5251</v>
      </c>
      <c r="N3176" s="1" t="n">
        <v>40</v>
      </c>
      <c r="O3176" s="1" t="n">
        <v>143.6</v>
      </c>
      <c r="P3176" s="1" t="s">
        <v>3744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3750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5252</v>
      </c>
      <c r="N3177" s="1" t="n">
        <v>6</v>
      </c>
      <c r="O3177" s="1" t="n">
        <v>42</v>
      </c>
      <c r="P3177" s="1" t="s">
        <v>3744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3750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5253</v>
      </c>
      <c r="N3178" s="1" t="n">
        <v>6</v>
      </c>
      <c r="O3178" s="1" t="n">
        <v>53.94</v>
      </c>
      <c r="P3178" s="1" t="s">
        <v>3744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3750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5254</v>
      </c>
      <c r="N3179" s="1" t="n">
        <v>14</v>
      </c>
      <c r="O3179" s="1" t="n">
        <v>65</v>
      </c>
      <c r="P3179" s="1" t="s">
        <v>3744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3750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5255</v>
      </c>
      <c r="N3180" s="1" t="n">
        <v>20</v>
      </c>
      <c r="O3180" s="1" t="n">
        <v>37.8</v>
      </c>
      <c r="P3180" s="1" t="s">
        <v>3744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3750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5256</v>
      </c>
      <c r="N3181" s="1" t="n">
        <v>20</v>
      </c>
      <c r="O3181" s="1" t="n">
        <v>113.16</v>
      </c>
      <c r="P3181" s="1" t="s">
        <v>3744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3750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5257</v>
      </c>
      <c r="N3182" s="1" t="n">
        <v>48</v>
      </c>
      <c r="O3182" s="1" t="n">
        <v>130.47</v>
      </c>
      <c r="P3182" s="1" t="s">
        <v>3744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3750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5258</v>
      </c>
      <c r="N3183" s="1" t="n">
        <v>20</v>
      </c>
      <c r="O3183" s="1" t="n">
        <v>50</v>
      </c>
      <c r="P3183" s="1" t="s">
        <v>3744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3750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5259</v>
      </c>
      <c r="N3184" s="1" t="n">
        <v>6</v>
      </c>
      <c r="O3184" s="1" t="n">
        <v>80.64</v>
      </c>
      <c r="P3184" s="1" t="s">
        <v>3744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3897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3912</v>
      </c>
      <c r="N3185" s="1" t="n">
        <v>5.704</v>
      </c>
      <c r="O3185" s="1" t="n">
        <v>124.36</v>
      </c>
      <c r="P3185" s="1" t="s">
        <v>3744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3897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3912</v>
      </c>
      <c r="N3186" s="1" t="n">
        <v>5.327</v>
      </c>
      <c r="O3186" s="1" t="n">
        <v>127.1</v>
      </c>
      <c r="P3186" s="1" t="s">
        <v>3744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3897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3913</v>
      </c>
      <c r="N3187" s="1" t="n">
        <v>19.35</v>
      </c>
      <c r="O3187" s="1" t="n">
        <v>450.98</v>
      </c>
      <c r="P3187" s="1" t="s">
        <v>3744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3897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3914</v>
      </c>
      <c r="N3188" s="1" t="n">
        <v>35.77</v>
      </c>
      <c r="O3188" s="1" t="n">
        <v>860.58</v>
      </c>
      <c r="P3188" s="1" t="s">
        <v>3744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3897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3915</v>
      </c>
      <c r="N3189" s="1" t="n">
        <v>32.25</v>
      </c>
      <c r="O3189" s="1" t="n">
        <v>848.66</v>
      </c>
      <c r="P3189" s="1" t="s">
        <v>3744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3897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4129</v>
      </c>
      <c r="N3190" s="1" t="n">
        <v>29.08</v>
      </c>
      <c r="O3190" s="1" t="n">
        <v>569.64</v>
      </c>
      <c r="P3190" s="1" t="s">
        <v>3744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3897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3898</v>
      </c>
      <c r="N3191" s="1" t="n">
        <v>9.405</v>
      </c>
      <c r="O3191" s="1" t="n">
        <v>309.56</v>
      </c>
      <c r="P3191" s="1" t="s">
        <v>3744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3897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3916</v>
      </c>
      <c r="N3192" s="1" t="n">
        <v>9.618</v>
      </c>
      <c r="O3192" s="1" t="n">
        <v>245.86</v>
      </c>
      <c r="P3192" s="1" t="s">
        <v>3744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3897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3899</v>
      </c>
      <c r="N3193" s="1" t="n">
        <v>27.655</v>
      </c>
      <c r="O3193" s="1" t="n">
        <v>933</v>
      </c>
      <c r="P3193" s="1" t="s">
        <v>3744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3897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3900</v>
      </c>
      <c r="N3194" s="1" t="n">
        <v>5.893</v>
      </c>
      <c r="O3194" s="1" t="n">
        <v>227.91</v>
      </c>
      <c r="P3194" s="1" t="s">
        <v>3744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3897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3901</v>
      </c>
      <c r="N3195" s="1" t="n">
        <v>12.949</v>
      </c>
      <c r="O3195" s="1" t="n">
        <v>500.81</v>
      </c>
      <c r="P3195" s="1" t="s">
        <v>3744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3897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3902</v>
      </c>
      <c r="N3196" s="1" t="n">
        <v>11.177</v>
      </c>
      <c r="O3196" s="1" t="n">
        <v>469.07</v>
      </c>
      <c r="P3196" s="1" t="s">
        <v>3744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3897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3903</v>
      </c>
      <c r="N3197" s="1" t="n">
        <v>20.67</v>
      </c>
      <c r="O3197" s="1" t="n">
        <v>935.52</v>
      </c>
      <c r="P3197" s="1" t="s">
        <v>3744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3897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3904</v>
      </c>
      <c r="N3198" s="1" t="n">
        <v>8.606</v>
      </c>
      <c r="O3198" s="1" t="n">
        <v>396.59</v>
      </c>
      <c r="P3198" s="1" t="s">
        <v>3744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3897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3905</v>
      </c>
      <c r="N3199" s="1" t="n">
        <v>3.228</v>
      </c>
      <c r="O3199" s="1" t="n">
        <v>135.47</v>
      </c>
      <c r="P3199" s="1" t="s">
        <v>3744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3897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3906</v>
      </c>
      <c r="N3200" s="1" t="n">
        <v>4.047</v>
      </c>
      <c r="O3200" s="1" t="n">
        <v>183.17</v>
      </c>
      <c r="P3200" s="1" t="s">
        <v>3744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3897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3907</v>
      </c>
      <c r="N3201" s="1" t="n">
        <v>3.64</v>
      </c>
      <c r="O3201" s="1" t="n">
        <v>194.71</v>
      </c>
      <c r="P3201" s="1" t="s">
        <v>3744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3897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3917</v>
      </c>
      <c r="N3202" s="1" t="n">
        <v>5.48</v>
      </c>
      <c r="O3202" s="1" t="n">
        <v>184.88</v>
      </c>
      <c r="P3202" s="1" t="s">
        <v>3744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3897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3917</v>
      </c>
      <c r="N3203" s="1" t="n">
        <v>5.324</v>
      </c>
      <c r="O3203" s="1" t="n">
        <v>185.94</v>
      </c>
      <c r="P3203" s="1" t="s">
        <v>3744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3897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3908</v>
      </c>
      <c r="N3204" s="1" t="n">
        <v>3.46</v>
      </c>
      <c r="O3204" s="1" t="n">
        <v>128.12</v>
      </c>
      <c r="P3204" s="1" t="s">
        <v>3744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3897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3909</v>
      </c>
      <c r="N3205" s="1" t="n">
        <v>4.53</v>
      </c>
      <c r="O3205" s="1" t="n">
        <v>7.42</v>
      </c>
      <c r="P3205" s="1" t="s">
        <v>3744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3897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3909</v>
      </c>
      <c r="N3206" s="1" t="n">
        <v>4.29</v>
      </c>
      <c r="O3206" s="1" t="n">
        <v>6.42</v>
      </c>
      <c r="P3206" s="1" t="s">
        <v>3744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3897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3909</v>
      </c>
      <c r="N3207" s="1" t="n">
        <v>1.3</v>
      </c>
      <c r="O3207" s="1" t="n">
        <v>2.2</v>
      </c>
      <c r="P3207" s="1" t="s">
        <v>3744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3897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3910</v>
      </c>
      <c r="N3208" s="1" t="n">
        <v>21.889</v>
      </c>
      <c r="O3208" s="1" t="n">
        <v>53.87</v>
      </c>
      <c r="P3208" s="1" t="s">
        <v>3744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3897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3910</v>
      </c>
      <c r="N3209" s="1" t="n">
        <v>8.685</v>
      </c>
      <c r="O3209" s="1" t="n">
        <v>19.53</v>
      </c>
      <c r="P3209" s="1" t="s">
        <v>3744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3897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3910</v>
      </c>
      <c r="N3210" s="1" t="n">
        <v>0.122</v>
      </c>
      <c r="O3210" s="1" t="n">
        <v>0.31</v>
      </c>
      <c r="P3210" s="1" t="s">
        <v>3744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3897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3911</v>
      </c>
      <c r="N3211" s="1" t="n">
        <v>0.274</v>
      </c>
      <c r="O3211" s="1" t="n">
        <v>0.01</v>
      </c>
      <c r="P3211" s="1" t="s">
        <v>3744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3897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3911</v>
      </c>
      <c r="N3212" s="1" t="n">
        <v>1.644</v>
      </c>
      <c r="O3212" s="1" t="n">
        <v>0</v>
      </c>
      <c r="P3212" s="1" t="s">
        <v>3744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3897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3911</v>
      </c>
      <c r="N3213" s="1" t="n">
        <v>0.533</v>
      </c>
      <c r="O3213" s="1" t="n">
        <v>0.01</v>
      </c>
      <c r="P3213" s="1" t="s">
        <v>3744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3897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3912</v>
      </c>
      <c r="N3214" s="1" t="n">
        <v>4.554</v>
      </c>
      <c r="O3214" s="1" t="n">
        <v>113.6</v>
      </c>
      <c r="P3214" s="1" t="s">
        <v>3744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3897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3898</v>
      </c>
      <c r="N3215" s="1" t="n">
        <v>8.518</v>
      </c>
      <c r="O3215" s="1" t="n">
        <v>293.1</v>
      </c>
      <c r="P3215" s="1" t="s">
        <v>3744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3897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3899</v>
      </c>
      <c r="N3216" s="1" t="n">
        <v>17.446</v>
      </c>
      <c r="O3216" s="1" t="n">
        <v>615.32</v>
      </c>
      <c r="P3216" s="1" t="s">
        <v>3744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3897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3900</v>
      </c>
      <c r="N3217" s="1" t="n">
        <v>4.736</v>
      </c>
      <c r="O3217" s="1" t="n">
        <v>191.49</v>
      </c>
      <c r="P3217" s="1" t="s">
        <v>3744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3897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3901</v>
      </c>
      <c r="N3218" s="1" t="n">
        <v>9.23</v>
      </c>
      <c r="O3218" s="1" t="n">
        <v>373.2</v>
      </c>
      <c r="P3218" s="1" t="s">
        <v>3744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3897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3902</v>
      </c>
      <c r="N3219" s="1" t="n">
        <v>9.308</v>
      </c>
      <c r="O3219" s="1" t="n">
        <v>408.39</v>
      </c>
      <c r="P3219" s="1" t="s">
        <v>3744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3897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3903</v>
      </c>
      <c r="N3220" s="1" t="n">
        <v>7.94</v>
      </c>
      <c r="O3220" s="1" t="n">
        <v>375.69</v>
      </c>
      <c r="P3220" s="1" t="s">
        <v>3744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3897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3904</v>
      </c>
      <c r="N3221" s="1" t="n">
        <v>5.892</v>
      </c>
      <c r="O3221" s="1" t="n">
        <v>283.86</v>
      </c>
      <c r="P3221" s="1" t="s">
        <v>3744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3897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3905</v>
      </c>
      <c r="N3222" s="1" t="n">
        <v>5.42</v>
      </c>
      <c r="O3222" s="1" t="n">
        <v>237.8</v>
      </c>
      <c r="P3222" s="1" t="s">
        <v>3744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3897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3906</v>
      </c>
      <c r="N3223" s="1" t="n">
        <v>4.69</v>
      </c>
      <c r="O3223" s="1" t="n">
        <v>221.92</v>
      </c>
      <c r="P3223" s="1" t="s">
        <v>3744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3897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3907</v>
      </c>
      <c r="N3224" s="1" t="n">
        <v>2.424</v>
      </c>
      <c r="O3224" s="1" t="n">
        <v>135.55</v>
      </c>
      <c r="P3224" s="1" t="s">
        <v>3744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3897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3909</v>
      </c>
      <c r="N3225" s="1" t="n">
        <v>3.782</v>
      </c>
      <c r="O3225" s="1" t="n">
        <v>6.48</v>
      </c>
      <c r="P3225" s="1" t="s">
        <v>3744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3897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3910</v>
      </c>
      <c r="N3226" s="1" t="n">
        <v>17.88</v>
      </c>
      <c r="O3226" s="1" t="n">
        <v>46</v>
      </c>
      <c r="P3226" s="1" t="s">
        <v>3744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3897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3911</v>
      </c>
      <c r="N3227" s="1" t="n">
        <v>1.38</v>
      </c>
      <c r="O3227" s="1" t="n">
        <v>0</v>
      </c>
      <c r="P3227" s="1" t="s">
        <v>3744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3897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3912</v>
      </c>
      <c r="N3228" s="1" t="n">
        <v>2.862</v>
      </c>
      <c r="O3228" s="1" t="n">
        <v>61.2</v>
      </c>
      <c r="P3228" s="1" t="s">
        <v>3744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3897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3912</v>
      </c>
      <c r="N3229" s="1" t="n">
        <v>3.124</v>
      </c>
      <c r="O3229" s="1" t="n">
        <v>73.3</v>
      </c>
      <c r="P3229" s="1" t="s">
        <v>3744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3897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3913</v>
      </c>
      <c r="N3230" s="1" t="n">
        <v>11.805</v>
      </c>
      <c r="O3230" s="1" t="n">
        <v>269.84</v>
      </c>
      <c r="P3230" s="1" t="s">
        <v>3744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3897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3914</v>
      </c>
      <c r="N3231" s="1" t="n">
        <v>18.32</v>
      </c>
      <c r="O3231" s="1" t="n">
        <v>432.27</v>
      </c>
      <c r="P3231" s="1" t="s">
        <v>3744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3897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3915</v>
      </c>
      <c r="N3232" s="1" t="n">
        <v>15.155</v>
      </c>
      <c r="O3232" s="1" t="n">
        <v>391.13</v>
      </c>
      <c r="P3232" s="1" t="s">
        <v>3744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3897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3898</v>
      </c>
      <c r="N3233" s="1" t="n">
        <v>2.52</v>
      </c>
      <c r="O3233" s="1" t="n">
        <v>81.57</v>
      </c>
      <c r="P3233" s="1" t="s">
        <v>3744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3897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3916</v>
      </c>
      <c r="N3234" s="1" t="n">
        <v>5.165</v>
      </c>
      <c r="O3234" s="1" t="n">
        <v>129.49</v>
      </c>
      <c r="P3234" s="1" t="s">
        <v>3744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3897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3916</v>
      </c>
      <c r="N3235" s="1" t="n">
        <v>1.998</v>
      </c>
      <c r="O3235" s="1" t="n">
        <v>54.97</v>
      </c>
      <c r="P3235" s="1" t="s">
        <v>3744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3897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3899</v>
      </c>
      <c r="N3236" s="1" t="n">
        <v>14.625</v>
      </c>
      <c r="O3236" s="1" t="n">
        <v>485.21</v>
      </c>
      <c r="P3236" s="1" t="s">
        <v>3744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3897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3900</v>
      </c>
      <c r="N3237" s="1" t="n">
        <v>2.714</v>
      </c>
      <c r="O3237" s="1" t="n">
        <v>103.22</v>
      </c>
      <c r="P3237" s="1" t="s">
        <v>3744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3897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3901</v>
      </c>
      <c r="N3238" s="1" t="n">
        <v>6.53</v>
      </c>
      <c r="O3238" s="1" t="n">
        <v>248.36</v>
      </c>
      <c r="P3238" s="1" t="s">
        <v>3744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3897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3902</v>
      </c>
      <c r="N3239" s="1" t="n">
        <v>6.065</v>
      </c>
      <c r="O3239" s="1" t="n">
        <v>250.31</v>
      </c>
      <c r="P3239" s="1" t="s">
        <v>3744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3897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3903</v>
      </c>
      <c r="N3240" s="1" t="n">
        <v>10.66</v>
      </c>
      <c r="O3240" s="1" t="n">
        <v>474.46</v>
      </c>
      <c r="P3240" s="1" t="s">
        <v>3744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3897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3904</v>
      </c>
      <c r="N3241" s="1" t="n">
        <v>3.978</v>
      </c>
      <c r="O3241" s="1" t="n">
        <v>180.27</v>
      </c>
      <c r="P3241" s="1" t="s">
        <v>3744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3897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3905</v>
      </c>
      <c r="N3242" s="1" t="n">
        <v>1.6</v>
      </c>
      <c r="O3242" s="1" t="n">
        <v>66.03</v>
      </c>
      <c r="P3242" s="1" t="s">
        <v>3744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3897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3906</v>
      </c>
      <c r="N3243" s="1" t="n">
        <v>1.76</v>
      </c>
      <c r="O3243" s="1" t="n">
        <v>78.33</v>
      </c>
      <c r="P3243" s="1" t="s">
        <v>3744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3897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3907</v>
      </c>
      <c r="N3244" s="1" t="n">
        <v>1.826</v>
      </c>
      <c r="O3244" s="1" t="n">
        <v>96.05</v>
      </c>
      <c r="P3244" s="1" t="s">
        <v>3744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3897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3908</v>
      </c>
      <c r="N3245" s="1" t="n">
        <v>1.768</v>
      </c>
      <c r="O3245" s="1" t="n">
        <v>64.38</v>
      </c>
      <c r="P3245" s="1" t="s">
        <v>3744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3897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3909</v>
      </c>
      <c r="N3246" s="1" t="n">
        <v>1.012</v>
      </c>
      <c r="O3246" s="1" t="n">
        <v>1.63</v>
      </c>
      <c r="P3246" s="1" t="s">
        <v>3744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3897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3909</v>
      </c>
      <c r="N3247" s="1" t="n">
        <v>0.796</v>
      </c>
      <c r="O3247" s="1" t="n">
        <v>1.17</v>
      </c>
      <c r="P3247" s="1" t="s">
        <v>3744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3897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3910</v>
      </c>
      <c r="N3248" s="1" t="n">
        <v>11.037</v>
      </c>
      <c r="O3248" s="1" t="n">
        <v>26.71</v>
      </c>
      <c r="P3248" s="1" t="s">
        <v>3744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3897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3910</v>
      </c>
      <c r="N3249" s="1" t="n">
        <v>3.858</v>
      </c>
      <c r="O3249" s="1" t="n">
        <v>8.51</v>
      </c>
      <c r="P3249" s="1" t="s">
        <v>3744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3897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3911</v>
      </c>
      <c r="N3250" s="1" t="n">
        <v>0.839</v>
      </c>
      <c r="O3250" s="1" t="n">
        <v>0</v>
      </c>
      <c r="P3250" s="1" t="s">
        <v>3744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3897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3911</v>
      </c>
      <c r="N3251" s="1" t="n">
        <v>0.183</v>
      </c>
      <c r="O3251" s="1" t="n">
        <v>0</v>
      </c>
      <c r="P3251" s="1" t="s">
        <v>3744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3897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3912</v>
      </c>
      <c r="N3252" s="1" t="n">
        <v>2.286</v>
      </c>
      <c r="O3252" s="1" t="n">
        <v>49.08</v>
      </c>
      <c r="P3252" s="1" t="s">
        <v>3744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3897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3913</v>
      </c>
      <c r="N3253" s="1" t="n">
        <v>9.11</v>
      </c>
      <c r="O3253" s="1" t="n">
        <v>209.06</v>
      </c>
      <c r="P3253" s="1" t="s">
        <v>3744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3897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3914</v>
      </c>
      <c r="N3254" s="1" t="n">
        <v>19.446</v>
      </c>
      <c r="O3254" s="1" t="n">
        <v>460.66</v>
      </c>
      <c r="P3254" s="1" t="s">
        <v>3744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3897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3915</v>
      </c>
      <c r="N3255" s="1" t="n">
        <v>16.4</v>
      </c>
      <c r="O3255" s="1" t="n">
        <v>424.94</v>
      </c>
      <c r="P3255" s="1" t="s">
        <v>3744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3897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3898</v>
      </c>
      <c r="N3256" s="1" t="n">
        <v>7.582</v>
      </c>
      <c r="O3256" s="1" t="n">
        <v>250.54</v>
      </c>
      <c r="P3256" s="1" t="s">
        <v>3744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3897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3916</v>
      </c>
      <c r="N3257" s="1" t="n">
        <v>5.176</v>
      </c>
      <c r="O3257" s="1" t="n">
        <v>130.28</v>
      </c>
      <c r="P3257" s="1" t="s">
        <v>3744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3897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3899</v>
      </c>
      <c r="N3258" s="1" t="n">
        <v>14.13</v>
      </c>
      <c r="O3258" s="1" t="n">
        <v>478.58</v>
      </c>
      <c r="P3258" s="1" t="s">
        <v>3744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3897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3900</v>
      </c>
      <c r="N3259" s="1" t="n">
        <v>2.998</v>
      </c>
      <c r="O3259" s="1" t="n">
        <v>116.41</v>
      </c>
      <c r="P3259" s="1" t="s">
        <v>3744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3897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3901</v>
      </c>
      <c r="N3260" s="1" t="n">
        <v>5.936</v>
      </c>
      <c r="O3260" s="1" t="n">
        <v>230.48</v>
      </c>
      <c r="P3260" s="1" t="s">
        <v>3744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3897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3902</v>
      </c>
      <c r="N3261" s="1" t="n">
        <v>5.164</v>
      </c>
      <c r="O3261" s="1" t="n">
        <v>217.58</v>
      </c>
      <c r="P3261" s="1" t="s">
        <v>3744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3897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3903</v>
      </c>
      <c r="N3262" s="1" t="n">
        <v>12.545</v>
      </c>
      <c r="O3262" s="1" t="n">
        <v>570.02</v>
      </c>
      <c r="P3262" s="1" t="s">
        <v>3744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3897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3904</v>
      </c>
      <c r="N3263" s="1" t="n">
        <v>4.408</v>
      </c>
      <c r="O3263" s="1" t="n">
        <v>203.93</v>
      </c>
      <c r="P3263" s="1" t="s">
        <v>3744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3897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3905</v>
      </c>
      <c r="N3264" s="1" t="n">
        <v>1.58</v>
      </c>
      <c r="O3264" s="1" t="n">
        <v>66.57</v>
      </c>
      <c r="P3264" s="1" t="s">
        <v>3744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3897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3906</v>
      </c>
      <c r="N3265" s="1" t="n">
        <v>1.988</v>
      </c>
      <c r="O3265" s="1" t="n">
        <v>90.33</v>
      </c>
      <c r="P3265" s="1" t="s">
        <v>3744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3897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3907</v>
      </c>
      <c r="N3266" s="1" t="n">
        <v>1.474</v>
      </c>
      <c r="O3266" s="1" t="n">
        <v>79.16</v>
      </c>
      <c r="P3266" s="1" t="s">
        <v>3744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3897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3908</v>
      </c>
      <c r="N3267" s="1" t="n">
        <v>1.302</v>
      </c>
      <c r="O3267" s="1" t="n">
        <v>48.4</v>
      </c>
      <c r="P3267" s="1" t="s">
        <v>3744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3897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3909</v>
      </c>
      <c r="N3268" s="1" t="n">
        <v>2.212</v>
      </c>
      <c r="O3268" s="1" t="n">
        <v>3.64</v>
      </c>
      <c r="P3268" s="1" t="s">
        <v>3744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3897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3909</v>
      </c>
      <c r="N3269" s="1" t="n">
        <v>1.814</v>
      </c>
      <c r="O3269" s="1" t="n">
        <v>2.67</v>
      </c>
      <c r="P3269" s="1" t="s">
        <v>3744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3897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3910</v>
      </c>
      <c r="N3270" s="1" t="n">
        <v>12.775</v>
      </c>
      <c r="O3270" s="1" t="n">
        <v>31.56</v>
      </c>
      <c r="P3270" s="1" t="s">
        <v>3744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3897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3910</v>
      </c>
      <c r="N3271" s="1" t="n">
        <v>3.662</v>
      </c>
      <c r="O3271" s="1" t="n">
        <v>8.11</v>
      </c>
      <c r="P3271" s="1" t="s">
        <v>3744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3897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3911</v>
      </c>
      <c r="N3272" s="1" t="n">
        <v>0.506</v>
      </c>
      <c r="O3272" s="1" t="n">
        <v>0</v>
      </c>
      <c r="P3272" s="1" t="s">
        <v>3744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3897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3911</v>
      </c>
      <c r="N3273" s="1" t="n">
        <v>0.506</v>
      </c>
      <c r="O3273" s="1" t="n">
        <v>0</v>
      </c>
      <c r="P3273" s="1" t="s">
        <v>3744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3897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3912</v>
      </c>
      <c r="N3274" s="1" t="n">
        <v>9.985</v>
      </c>
      <c r="O3274" s="1" t="n">
        <v>256.48</v>
      </c>
      <c r="P3274" s="1" t="s">
        <v>3744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3897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3898</v>
      </c>
      <c r="N3275" s="1" t="n">
        <v>4.424</v>
      </c>
      <c r="O3275" s="1" t="n">
        <v>156.76</v>
      </c>
      <c r="P3275" s="1" t="s">
        <v>3744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3897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3899</v>
      </c>
      <c r="N3276" s="1" t="n">
        <v>15.015</v>
      </c>
      <c r="O3276" s="1" t="n">
        <v>545.33</v>
      </c>
      <c r="P3276" s="1" t="s">
        <v>3744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3897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3900</v>
      </c>
      <c r="N3277" s="1" t="n">
        <v>2.912</v>
      </c>
      <c r="O3277" s="1" t="n">
        <v>121.24</v>
      </c>
      <c r="P3277" s="1" t="s">
        <v>3744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3897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3901</v>
      </c>
      <c r="N3278" s="1" t="n">
        <v>5.872</v>
      </c>
      <c r="O3278" s="1" t="n">
        <v>244.48</v>
      </c>
      <c r="P3278" s="1" t="s">
        <v>3744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3897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3904</v>
      </c>
      <c r="N3279" s="1" t="n">
        <v>4.904</v>
      </c>
      <c r="O3279" s="1" t="n">
        <v>243.29</v>
      </c>
      <c r="P3279" s="1" t="s">
        <v>3744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3897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3905</v>
      </c>
      <c r="N3280" s="1" t="n">
        <v>2.51</v>
      </c>
      <c r="O3280" s="1" t="n">
        <v>113.4</v>
      </c>
      <c r="P3280" s="1" t="s">
        <v>3744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3897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3906</v>
      </c>
      <c r="N3281" s="1" t="n">
        <v>1.744</v>
      </c>
      <c r="O3281" s="1" t="n">
        <v>84.97</v>
      </c>
      <c r="P3281" s="1" t="s">
        <v>3744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3897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3907</v>
      </c>
      <c r="N3282" s="1" t="n">
        <v>2.632</v>
      </c>
      <c r="O3282" s="1" t="n">
        <v>151.56</v>
      </c>
      <c r="P3282" s="1" t="s">
        <v>3744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3897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3917</v>
      </c>
      <c r="N3283" s="1" t="n">
        <v>2.374</v>
      </c>
      <c r="O3283" s="1" t="n">
        <v>86.22</v>
      </c>
      <c r="P3283" s="1" t="s">
        <v>3744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3897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3908</v>
      </c>
      <c r="N3284" s="1" t="n">
        <v>3.576</v>
      </c>
      <c r="O3284" s="1" t="n">
        <v>142.55</v>
      </c>
      <c r="P3284" s="1" t="s">
        <v>3744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3897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3909</v>
      </c>
      <c r="N3285" s="1" t="n">
        <v>2.43</v>
      </c>
      <c r="O3285" s="1" t="n">
        <v>4.28</v>
      </c>
      <c r="P3285" s="1" t="s">
        <v>3744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3897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3910</v>
      </c>
      <c r="N3286" s="1" t="n">
        <v>9.595</v>
      </c>
      <c r="O3286" s="1" t="n">
        <v>25.42</v>
      </c>
      <c r="P3286" s="1" t="s">
        <v>3744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3897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3911</v>
      </c>
      <c r="N3287" s="1" t="n">
        <v>0.027</v>
      </c>
      <c r="O3287" s="1" t="n">
        <v>0.02</v>
      </c>
      <c r="P3287" s="1" t="s">
        <v>3744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3918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4129</v>
      </c>
      <c r="N3288" s="1" t="n">
        <v>29.08</v>
      </c>
      <c r="O3288" s="1" t="n">
        <v>569.64</v>
      </c>
      <c r="P3288" s="1" t="s">
        <v>3744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3918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3917</v>
      </c>
      <c r="N3289" s="1" t="n">
        <v>5.324</v>
      </c>
      <c r="O3289" s="1" t="n">
        <v>185.94</v>
      </c>
      <c r="P3289" s="1" t="s">
        <v>3744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3918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3909</v>
      </c>
      <c r="N3290" s="1" t="n">
        <v>1.3</v>
      </c>
      <c r="O3290" s="1" t="n">
        <v>2.2</v>
      </c>
      <c r="P3290" s="1" t="s">
        <v>3744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3918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3910</v>
      </c>
      <c r="N3291" s="1" t="n">
        <v>0.122</v>
      </c>
      <c r="O3291" s="1" t="n">
        <v>0.31</v>
      </c>
      <c r="P3291" s="1" t="s">
        <v>3744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3918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3911</v>
      </c>
      <c r="N3292" s="1" t="n">
        <v>0.274</v>
      </c>
      <c r="O3292" s="1" t="n">
        <v>0.01</v>
      </c>
      <c r="P3292" s="1" t="s">
        <v>3744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3918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3912</v>
      </c>
      <c r="N3293" s="1" t="n">
        <v>5.704</v>
      </c>
      <c r="O3293" s="1" t="n">
        <v>124.36</v>
      </c>
      <c r="P3293" s="1" t="s">
        <v>3744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3918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3913</v>
      </c>
      <c r="N3294" s="1" t="n">
        <v>19.35</v>
      </c>
      <c r="O3294" s="1" t="n">
        <v>450.98</v>
      </c>
      <c r="P3294" s="1" t="s">
        <v>3744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3918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3914</v>
      </c>
      <c r="N3295" s="1" t="n">
        <v>35.77</v>
      </c>
      <c r="O3295" s="1" t="n">
        <v>860.58</v>
      </c>
      <c r="P3295" s="1" t="s">
        <v>3744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3918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3915</v>
      </c>
      <c r="N3296" s="1" t="n">
        <v>32.25</v>
      </c>
      <c r="O3296" s="1" t="n">
        <v>848.66</v>
      </c>
      <c r="P3296" s="1" t="s">
        <v>3744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3918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3916</v>
      </c>
      <c r="N3297" s="1" t="n">
        <v>9.618</v>
      </c>
      <c r="O3297" s="1" t="n">
        <v>245.86</v>
      </c>
      <c r="P3297" s="1" t="s">
        <v>3744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3918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3909</v>
      </c>
      <c r="N3298" s="1" t="n">
        <v>4.29</v>
      </c>
      <c r="O3298" s="1" t="n">
        <v>6.42</v>
      </c>
      <c r="P3298" s="1" t="s">
        <v>3744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3918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3910</v>
      </c>
      <c r="N3299" s="1" t="n">
        <v>8.685</v>
      </c>
      <c r="O3299" s="1" t="n">
        <v>19.53</v>
      </c>
      <c r="P3299" s="1" t="s">
        <v>3744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3918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3911</v>
      </c>
      <c r="N3300" s="1" t="n">
        <v>0.533</v>
      </c>
      <c r="O3300" s="1" t="n">
        <v>0.01</v>
      </c>
      <c r="P3300" s="1" t="s">
        <v>3744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3918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3912</v>
      </c>
      <c r="N3301" s="1" t="n">
        <v>5.327</v>
      </c>
      <c r="O3301" s="1" t="n">
        <v>127.1</v>
      </c>
      <c r="P3301" s="1" t="s">
        <v>3744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3918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3898</v>
      </c>
      <c r="N3302" s="1" t="n">
        <v>9.405</v>
      </c>
      <c r="O3302" s="1" t="n">
        <v>309.56</v>
      </c>
      <c r="P3302" s="1" t="s">
        <v>3744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3918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3899</v>
      </c>
      <c r="N3303" s="1" t="n">
        <v>27.655</v>
      </c>
      <c r="O3303" s="1" t="n">
        <v>933</v>
      </c>
      <c r="P3303" s="1" t="s">
        <v>3744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3918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3900</v>
      </c>
      <c r="N3304" s="1" t="n">
        <v>5.893</v>
      </c>
      <c r="O3304" s="1" t="n">
        <v>227.91</v>
      </c>
      <c r="P3304" s="1" t="s">
        <v>3744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3918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3901</v>
      </c>
      <c r="N3305" s="1" t="n">
        <v>12.949</v>
      </c>
      <c r="O3305" s="1" t="n">
        <v>500.81</v>
      </c>
      <c r="P3305" s="1" t="s">
        <v>3744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3918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3902</v>
      </c>
      <c r="N3306" s="1" t="n">
        <v>11.177</v>
      </c>
      <c r="O3306" s="1" t="n">
        <v>469.07</v>
      </c>
      <c r="P3306" s="1" t="s">
        <v>3744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3918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3903</v>
      </c>
      <c r="N3307" s="1" t="n">
        <v>20.67</v>
      </c>
      <c r="O3307" s="1" t="n">
        <v>935.52</v>
      </c>
      <c r="P3307" s="1" t="s">
        <v>3744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3918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3904</v>
      </c>
      <c r="N3308" s="1" t="n">
        <v>8.606</v>
      </c>
      <c r="O3308" s="1" t="n">
        <v>396.59</v>
      </c>
      <c r="P3308" s="1" t="s">
        <v>3744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3918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3905</v>
      </c>
      <c r="N3309" s="1" t="n">
        <v>3.228</v>
      </c>
      <c r="O3309" s="1" t="n">
        <v>135.47</v>
      </c>
      <c r="P3309" s="1" t="s">
        <v>3744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3918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3906</v>
      </c>
      <c r="N3310" s="1" t="n">
        <v>4.047</v>
      </c>
      <c r="O3310" s="1" t="n">
        <v>183.17</v>
      </c>
      <c r="P3310" s="1" t="s">
        <v>3744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3918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3907</v>
      </c>
      <c r="N3311" s="1" t="n">
        <v>3.64</v>
      </c>
      <c r="O3311" s="1" t="n">
        <v>194.71</v>
      </c>
      <c r="P3311" s="1" t="s">
        <v>3744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3918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3917</v>
      </c>
      <c r="N3312" s="1" t="n">
        <v>5.48</v>
      </c>
      <c r="O3312" s="1" t="n">
        <v>184.88</v>
      </c>
      <c r="P3312" s="1" t="s">
        <v>3744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3918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3908</v>
      </c>
      <c r="N3313" s="1" t="n">
        <v>3.46</v>
      </c>
      <c r="O3313" s="1" t="n">
        <v>128.12</v>
      </c>
      <c r="P3313" s="1" t="s">
        <v>3744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3918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3909</v>
      </c>
      <c r="N3314" s="1" t="n">
        <v>4.53</v>
      </c>
      <c r="O3314" s="1" t="n">
        <v>7.42</v>
      </c>
      <c r="P3314" s="1" t="s">
        <v>3744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3918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3910</v>
      </c>
      <c r="N3315" s="1" t="n">
        <v>21.889</v>
      </c>
      <c r="O3315" s="1" t="n">
        <v>53.87</v>
      </c>
      <c r="P3315" s="1" t="s">
        <v>3744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3918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3911</v>
      </c>
      <c r="N3316" s="1" t="n">
        <v>1.644</v>
      </c>
      <c r="O3316" s="1" t="n">
        <v>0</v>
      </c>
      <c r="P3316" s="1" t="s">
        <v>3744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3918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3912</v>
      </c>
      <c r="N3317" s="1" t="n">
        <v>4.554</v>
      </c>
      <c r="O3317" s="1" t="n">
        <v>113.6</v>
      </c>
      <c r="P3317" s="1" t="s">
        <v>3744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3918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3898</v>
      </c>
      <c r="N3318" s="1" t="n">
        <v>8.518</v>
      </c>
      <c r="O3318" s="1" t="n">
        <v>293.1</v>
      </c>
      <c r="P3318" s="1" t="s">
        <v>3744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3918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3899</v>
      </c>
      <c r="N3319" s="1" t="n">
        <v>17.446</v>
      </c>
      <c r="O3319" s="1" t="n">
        <v>615.32</v>
      </c>
      <c r="P3319" s="1" t="s">
        <v>3744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3918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3900</v>
      </c>
      <c r="N3320" s="1" t="n">
        <v>4.736</v>
      </c>
      <c r="O3320" s="1" t="n">
        <v>191.49</v>
      </c>
      <c r="P3320" s="1" t="s">
        <v>3744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3918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3901</v>
      </c>
      <c r="N3321" s="1" t="n">
        <v>9.23</v>
      </c>
      <c r="O3321" s="1" t="n">
        <v>373.2</v>
      </c>
      <c r="P3321" s="1" t="s">
        <v>3744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3918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3902</v>
      </c>
      <c r="N3322" s="1" t="n">
        <v>9.308</v>
      </c>
      <c r="O3322" s="1" t="n">
        <v>408.39</v>
      </c>
      <c r="P3322" s="1" t="s">
        <v>3744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3918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3903</v>
      </c>
      <c r="N3323" s="1" t="n">
        <v>7.94</v>
      </c>
      <c r="O3323" s="1" t="n">
        <v>375.69</v>
      </c>
      <c r="P3323" s="1" t="s">
        <v>3744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3918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3904</v>
      </c>
      <c r="N3324" s="1" t="n">
        <v>5.892</v>
      </c>
      <c r="O3324" s="1" t="n">
        <v>283.86</v>
      </c>
      <c r="P3324" s="1" t="s">
        <v>3744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3918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3905</v>
      </c>
      <c r="N3325" s="1" t="n">
        <v>5.42</v>
      </c>
      <c r="O3325" s="1" t="n">
        <v>237.8</v>
      </c>
      <c r="P3325" s="1" t="s">
        <v>3744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3918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3906</v>
      </c>
      <c r="N3326" s="1" t="n">
        <v>4.69</v>
      </c>
      <c r="O3326" s="1" t="n">
        <v>221.92</v>
      </c>
      <c r="P3326" s="1" t="s">
        <v>3744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3918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3907</v>
      </c>
      <c r="N3327" s="1" t="n">
        <v>2.424</v>
      </c>
      <c r="O3327" s="1" t="n">
        <v>135.55</v>
      </c>
      <c r="P3327" s="1" t="s">
        <v>3744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3918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3909</v>
      </c>
      <c r="N3328" s="1" t="n">
        <v>3.782</v>
      </c>
      <c r="O3328" s="1" t="n">
        <v>6.48</v>
      </c>
      <c r="P3328" s="1" t="s">
        <v>3744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3918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3910</v>
      </c>
      <c r="N3329" s="1" t="n">
        <v>17.88</v>
      </c>
      <c r="O3329" s="1" t="n">
        <v>46</v>
      </c>
      <c r="P3329" s="1" t="s">
        <v>3744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3918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3911</v>
      </c>
      <c r="N3330" s="1" t="n">
        <v>1.38</v>
      </c>
      <c r="O3330" s="1" t="n">
        <v>0</v>
      </c>
      <c r="P3330" s="1" t="s">
        <v>3744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3918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3912</v>
      </c>
      <c r="N3331" s="1" t="n">
        <v>2.862</v>
      </c>
      <c r="O3331" s="1" t="n">
        <v>61.2</v>
      </c>
      <c r="P3331" s="1" t="s">
        <v>3744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3918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3913</v>
      </c>
      <c r="N3332" s="1" t="n">
        <v>11.805</v>
      </c>
      <c r="O3332" s="1" t="n">
        <v>269.84</v>
      </c>
      <c r="P3332" s="1" t="s">
        <v>3744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3918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3914</v>
      </c>
      <c r="N3333" s="1" t="n">
        <v>18.32</v>
      </c>
      <c r="O3333" s="1" t="n">
        <v>432.27</v>
      </c>
      <c r="P3333" s="1" t="s">
        <v>3744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3918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3915</v>
      </c>
      <c r="N3334" s="1" t="n">
        <v>15.155</v>
      </c>
      <c r="O3334" s="1" t="n">
        <v>391.13</v>
      </c>
      <c r="P3334" s="1" t="s">
        <v>3744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3918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3916</v>
      </c>
      <c r="N3335" s="1" t="n">
        <v>5.165</v>
      </c>
      <c r="O3335" s="1" t="n">
        <v>129.49</v>
      </c>
      <c r="P3335" s="1" t="s">
        <v>3744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3918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3909</v>
      </c>
      <c r="N3336" s="1" t="n">
        <v>0.796</v>
      </c>
      <c r="O3336" s="1" t="n">
        <v>1.17</v>
      </c>
      <c r="P3336" s="1" t="s">
        <v>3744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3918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3910</v>
      </c>
      <c r="N3337" s="1" t="n">
        <v>3.858</v>
      </c>
      <c r="O3337" s="1" t="n">
        <v>8.51</v>
      </c>
      <c r="P3337" s="1" t="s">
        <v>3744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3918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3911</v>
      </c>
      <c r="N3338" s="1" t="n">
        <v>0.839</v>
      </c>
      <c r="O3338" s="1" t="n">
        <v>0</v>
      </c>
      <c r="P3338" s="1" t="s">
        <v>3744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3918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3912</v>
      </c>
      <c r="N3339" s="1" t="n">
        <v>3.124</v>
      </c>
      <c r="O3339" s="1" t="n">
        <v>73.3</v>
      </c>
      <c r="P3339" s="1" t="s">
        <v>3744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3918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3898</v>
      </c>
      <c r="N3340" s="1" t="n">
        <v>2.52</v>
      </c>
      <c r="O3340" s="1" t="n">
        <v>81.57</v>
      </c>
      <c r="P3340" s="1" t="s">
        <v>3744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3918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3916</v>
      </c>
      <c r="N3341" s="1" t="n">
        <v>1.998</v>
      </c>
      <c r="O3341" s="1" t="n">
        <v>54.97</v>
      </c>
      <c r="P3341" s="1" t="s">
        <v>3744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3918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3899</v>
      </c>
      <c r="N3342" s="1" t="n">
        <v>14.625</v>
      </c>
      <c r="O3342" s="1" t="n">
        <v>485.21</v>
      </c>
      <c r="P3342" s="1" t="s">
        <v>3744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3918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3900</v>
      </c>
      <c r="N3343" s="1" t="n">
        <v>2.714</v>
      </c>
      <c r="O3343" s="1" t="n">
        <v>103.22</v>
      </c>
      <c r="P3343" s="1" t="s">
        <v>3744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3918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3901</v>
      </c>
      <c r="N3344" s="1" t="n">
        <v>6.53</v>
      </c>
      <c r="O3344" s="1" t="n">
        <v>248.36</v>
      </c>
      <c r="P3344" s="1" t="s">
        <v>3744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3918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3902</v>
      </c>
      <c r="N3345" s="1" t="n">
        <v>6.065</v>
      </c>
      <c r="O3345" s="1" t="n">
        <v>250.31</v>
      </c>
      <c r="P3345" s="1" t="s">
        <v>3744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3918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3903</v>
      </c>
      <c r="N3346" s="1" t="n">
        <v>10.66</v>
      </c>
      <c r="O3346" s="1" t="n">
        <v>474.46</v>
      </c>
      <c r="P3346" s="1" t="s">
        <v>3744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3918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3904</v>
      </c>
      <c r="N3347" s="1" t="n">
        <v>3.978</v>
      </c>
      <c r="O3347" s="1" t="n">
        <v>180.27</v>
      </c>
      <c r="P3347" s="1" t="s">
        <v>3744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3918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3905</v>
      </c>
      <c r="N3348" s="1" t="n">
        <v>1.6</v>
      </c>
      <c r="O3348" s="1" t="n">
        <v>66.03</v>
      </c>
      <c r="P3348" s="1" t="s">
        <v>3744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3918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3906</v>
      </c>
      <c r="N3349" s="1" t="n">
        <v>1.76</v>
      </c>
      <c r="O3349" s="1" t="n">
        <v>78.33</v>
      </c>
      <c r="P3349" s="1" t="s">
        <v>3744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3918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3907</v>
      </c>
      <c r="N3350" s="1" t="n">
        <v>1.826</v>
      </c>
      <c r="O3350" s="1" t="n">
        <v>96.05</v>
      </c>
      <c r="P3350" s="1" t="s">
        <v>3744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3918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3908</v>
      </c>
      <c r="N3351" s="1" t="n">
        <v>1.768</v>
      </c>
      <c r="O3351" s="1" t="n">
        <v>64.38</v>
      </c>
      <c r="P3351" s="1" t="s">
        <v>3744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3918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3909</v>
      </c>
      <c r="N3352" s="1" t="n">
        <v>1.012</v>
      </c>
      <c r="O3352" s="1" t="n">
        <v>1.63</v>
      </c>
      <c r="P3352" s="1" t="s">
        <v>3744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3918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3910</v>
      </c>
      <c r="N3353" s="1" t="n">
        <v>11.037</v>
      </c>
      <c r="O3353" s="1" t="n">
        <v>26.71</v>
      </c>
      <c r="P3353" s="1" t="s">
        <v>3744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3918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3911</v>
      </c>
      <c r="N3354" s="1" t="n">
        <v>0.183</v>
      </c>
      <c r="O3354" s="1" t="n">
        <v>0</v>
      </c>
      <c r="P3354" s="1" t="s">
        <v>3744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3918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3912</v>
      </c>
      <c r="N3355" s="1" t="n">
        <v>2.286</v>
      </c>
      <c r="O3355" s="1" t="n">
        <v>49.08</v>
      </c>
      <c r="P3355" s="1" t="s">
        <v>3744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3918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3913</v>
      </c>
      <c r="N3356" s="1" t="n">
        <v>9.11</v>
      </c>
      <c r="O3356" s="1" t="n">
        <v>209.06</v>
      </c>
      <c r="P3356" s="1" t="s">
        <v>3744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3918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3914</v>
      </c>
      <c r="N3357" s="1" t="n">
        <v>19.446</v>
      </c>
      <c r="O3357" s="1" t="n">
        <v>460.66</v>
      </c>
      <c r="P3357" s="1" t="s">
        <v>3744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3918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3915</v>
      </c>
      <c r="N3358" s="1" t="n">
        <v>16.4</v>
      </c>
      <c r="O3358" s="1" t="n">
        <v>424.94</v>
      </c>
      <c r="P3358" s="1" t="s">
        <v>3744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3918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3916</v>
      </c>
      <c r="N3359" s="1" t="n">
        <v>5.176</v>
      </c>
      <c r="O3359" s="1" t="n">
        <v>130.28</v>
      </c>
      <c r="P3359" s="1" t="s">
        <v>3744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3918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3909</v>
      </c>
      <c r="N3360" s="1" t="n">
        <v>1.814</v>
      </c>
      <c r="O3360" s="1" t="n">
        <v>2.67</v>
      </c>
      <c r="P3360" s="1" t="s">
        <v>3744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3918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3910</v>
      </c>
      <c r="N3361" s="1" t="n">
        <v>3.662</v>
      </c>
      <c r="O3361" s="1" t="n">
        <v>8.11</v>
      </c>
      <c r="P3361" s="1" t="s">
        <v>3744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3918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3911</v>
      </c>
      <c r="N3362" s="1" t="n">
        <v>0.506</v>
      </c>
      <c r="O3362" s="1" t="n">
        <v>0</v>
      </c>
      <c r="P3362" s="1" t="s">
        <v>3744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3918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3898</v>
      </c>
      <c r="N3363" s="1" t="n">
        <v>7.582</v>
      </c>
      <c r="O3363" s="1" t="n">
        <v>250.54</v>
      </c>
      <c r="P3363" s="1" t="s">
        <v>3744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3918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3899</v>
      </c>
      <c r="N3364" s="1" t="n">
        <v>14.13</v>
      </c>
      <c r="O3364" s="1" t="n">
        <v>478.58</v>
      </c>
      <c r="P3364" s="1" t="s">
        <v>3744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3918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3900</v>
      </c>
      <c r="N3365" s="1" t="n">
        <v>2.998</v>
      </c>
      <c r="O3365" s="1" t="n">
        <v>116.41</v>
      </c>
      <c r="P3365" s="1" t="s">
        <v>3744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3918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3901</v>
      </c>
      <c r="N3366" s="1" t="n">
        <v>5.936</v>
      </c>
      <c r="O3366" s="1" t="n">
        <v>230.48</v>
      </c>
      <c r="P3366" s="1" t="s">
        <v>3744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3918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3902</v>
      </c>
      <c r="N3367" s="1" t="n">
        <v>5.164</v>
      </c>
      <c r="O3367" s="1" t="n">
        <v>217.58</v>
      </c>
      <c r="P3367" s="1" t="s">
        <v>3744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3918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3903</v>
      </c>
      <c r="N3368" s="1" t="n">
        <v>12.545</v>
      </c>
      <c r="O3368" s="1" t="n">
        <v>570.02</v>
      </c>
      <c r="P3368" s="1" t="s">
        <v>3744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3918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3904</v>
      </c>
      <c r="N3369" s="1" t="n">
        <v>4.408</v>
      </c>
      <c r="O3369" s="1" t="n">
        <v>203.93</v>
      </c>
      <c r="P3369" s="1" t="s">
        <v>3744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3918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3905</v>
      </c>
      <c r="N3370" s="1" t="n">
        <v>1.58</v>
      </c>
      <c r="O3370" s="1" t="n">
        <v>66.57</v>
      </c>
      <c r="P3370" s="1" t="s">
        <v>3744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3918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3906</v>
      </c>
      <c r="N3371" s="1" t="n">
        <v>1.988</v>
      </c>
      <c r="O3371" s="1" t="n">
        <v>90.33</v>
      </c>
      <c r="P3371" s="1" t="s">
        <v>3744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3918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3907</v>
      </c>
      <c r="N3372" s="1" t="n">
        <v>1.474</v>
      </c>
      <c r="O3372" s="1" t="n">
        <v>79.16</v>
      </c>
      <c r="P3372" s="1" t="s">
        <v>3744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3918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3908</v>
      </c>
      <c r="N3373" s="1" t="n">
        <v>1.302</v>
      </c>
      <c r="O3373" s="1" t="n">
        <v>48.4</v>
      </c>
      <c r="P3373" s="1" t="s">
        <v>3744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3918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3909</v>
      </c>
      <c r="N3374" s="1" t="n">
        <v>2.212</v>
      </c>
      <c r="O3374" s="1" t="n">
        <v>3.64</v>
      </c>
      <c r="P3374" s="1" t="s">
        <v>3744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3918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3910</v>
      </c>
      <c r="N3375" s="1" t="n">
        <v>12.775</v>
      </c>
      <c r="O3375" s="1" t="n">
        <v>31.56</v>
      </c>
      <c r="P3375" s="1" t="s">
        <v>3744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3918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3911</v>
      </c>
      <c r="N3376" s="1" t="n">
        <v>0.506</v>
      </c>
      <c r="O3376" s="1" t="n">
        <v>0</v>
      </c>
      <c r="P3376" s="1" t="s">
        <v>3744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3918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3912</v>
      </c>
      <c r="N3377" s="1" t="n">
        <v>9.985</v>
      </c>
      <c r="O3377" s="1" t="n">
        <v>256.48</v>
      </c>
      <c r="P3377" s="1" t="s">
        <v>3744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3918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3898</v>
      </c>
      <c r="N3378" s="1" t="n">
        <v>4.424</v>
      </c>
      <c r="O3378" s="1" t="n">
        <v>156.76</v>
      </c>
      <c r="P3378" s="1" t="s">
        <v>3744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3918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3899</v>
      </c>
      <c r="N3379" s="1" t="n">
        <v>15.015</v>
      </c>
      <c r="O3379" s="1" t="n">
        <v>545.33</v>
      </c>
      <c r="P3379" s="1" t="s">
        <v>3744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3918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3900</v>
      </c>
      <c r="N3380" s="1" t="n">
        <v>2.912</v>
      </c>
      <c r="O3380" s="1" t="n">
        <v>121.24</v>
      </c>
      <c r="P3380" s="1" t="s">
        <v>3744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3918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3901</v>
      </c>
      <c r="N3381" s="1" t="n">
        <v>5.872</v>
      </c>
      <c r="O3381" s="1" t="n">
        <v>244.48</v>
      </c>
      <c r="P3381" s="1" t="s">
        <v>3744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3918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3904</v>
      </c>
      <c r="N3382" s="1" t="n">
        <v>4.904</v>
      </c>
      <c r="O3382" s="1" t="n">
        <v>243.29</v>
      </c>
      <c r="P3382" s="1" t="s">
        <v>3744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3918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3905</v>
      </c>
      <c r="N3383" s="1" t="n">
        <v>2.51</v>
      </c>
      <c r="O3383" s="1" t="n">
        <v>113.4</v>
      </c>
      <c r="P3383" s="1" t="s">
        <v>3744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3918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3906</v>
      </c>
      <c r="N3384" s="1" t="n">
        <v>1.744</v>
      </c>
      <c r="O3384" s="1" t="n">
        <v>84.97</v>
      </c>
      <c r="P3384" s="1" t="s">
        <v>3744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3918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3907</v>
      </c>
      <c r="N3385" s="1" t="n">
        <v>2.632</v>
      </c>
      <c r="O3385" s="1" t="n">
        <v>151.56</v>
      </c>
      <c r="P3385" s="1" t="s">
        <v>3744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3918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3917</v>
      </c>
      <c r="N3386" s="1" t="n">
        <v>2.374</v>
      </c>
      <c r="O3386" s="1" t="n">
        <v>86.22</v>
      </c>
      <c r="P3386" s="1" t="s">
        <v>3744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3918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3908</v>
      </c>
      <c r="N3387" s="1" t="n">
        <v>3.576</v>
      </c>
      <c r="O3387" s="1" t="n">
        <v>142.55</v>
      </c>
      <c r="P3387" s="1" t="s">
        <v>3744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3918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3909</v>
      </c>
      <c r="N3388" s="1" t="n">
        <v>2.43</v>
      </c>
      <c r="O3388" s="1" t="n">
        <v>4.28</v>
      </c>
      <c r="P3388" s="1" t="s">
        <v>3744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3918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3910</v>
      </c>
      <c r="N3389" s="1" t="n">
        <v>9.595</v>
      </c>
      <c r="O3389" s="1" t="n">
        <v>25.42</v>
      </c>
      <c r="P3389" s="1" t="s">
        <v>3744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3918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3911</v>
      </c>
      <c r="N3390" s="1" t="n">
        <v>0.027</v>
      </c>
      <c r="O3390" s="1" t="n">
        <v>0.02</v>
      </c>
      <c r="P3390" s="1" t="s">
        <v>3744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3778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3796</v>
      </c>
      <c r="N3391" s="1" t="n">
        <v>30</v>
      </c>
      <c r="O3391" s="1" t="n">
        <v>210</v>
      </c>
      <c r="P3391" s="1" t="s">
        <v>3744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3778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3797</v>
      </c>
      <c r="N3392" s="1" t="n">
        <v>25</v>
      </c>
      <c r="O3392" s="1" t="n">
        <v>212.5</v>
      </c>
      <c r="P3392" s="1" t="s">
        <v>3744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3778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3798</v>
      </c>
      <c r="N3393" s="1" t="n">
        <v>4</v>
      </c>
      <c r="O3393" s="1" t="n">
        <v>36.8</v>
      </c>
      <c r="P3393" s="1" t="s">
        <v>3744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3778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3799</v>
      </c>
      <c r="N3394" s="1" t="n">
        <v>5</v>
      </c>
      <c r="O3394" s="1" t="n">
        <v>65</v>
      </c>
      <c r="P3394" s="1" t="s">
        <v>3744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3778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3779</v>
      </c>
      <c r="N3395" s="1" t="n">
        <v>180</v>
      </c>
      <c r="O3395" s="1" t="n">
        <v>270</v>
      </c>
      <c r="P3395" s="1" t="s">
        <v>3744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3778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5260</v>
      </c>
      <c r="N3396" s="1" t="n">
        <v>4</v>
      </c>
      <c r="O3396" s="1" t="n">
        <v>20</v>
      </c>
      <c r="P3396" s="1" t="s">
        <v>3744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3778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5261</v>
      </c>
      <c r="N3397" s="1" t="n">
        <v>4</v>
      </c>
      <c r="O3397" s="1" t="n">
        <v>20</v>
      </c>
      <c r="P3397" s="1" t="s">
        <v>3744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3778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5262</v>
      </c>
      <c r="N3398" s="1" t="n">
        <v>4</v>
      </c>
      <c r="O3398" s="1" t="n">
        <v>32</v>
      </c>
      <c r="P3398" s="1" t="s">
        <v>3744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3778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5263</v>
      </c>
      <c r="N3399" s="1" t="n">
        <v>4</v>
      </c>
      <c r="O3399" s="1" t="n">
        <v>28</v>
      </c>
      <c r="P3399" s="1" t="s">
        <v>3744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3778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5264</v>
      </c>
      <c r="N3400" s="1" t="n">
        <v>4</v>
      </c>
      <c r="O3400" s="1" t="n">
        <v>28</v>
      </c>
      <c r="P3400" s="1" t="s">
        <v>3744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3778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4029</v>
      </c>
      <c r="N3401" s="1" t="n">
        <v>25</v>
      </c>
      <c r="O3401" s="1" t="n">
        <v>175</v>
      </c>
      <c r="P3401" s="1" t="s">
        <v>3744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3778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4133</v>
      </c>
      <c r="N3402" s="1" t="n">
        <v>10</v>
      </c>
      <c r="O3402" s="1" t="n">
        <v>240</v>
      </c>
      <c r="P3402" s="1" t="s">
        <v>3744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3778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4030</v>
      </c>
      <c r="N3403" s="1" t="n">
        <v>18</v>
      </c>
      <c r="O3403" s="1" t="n">
        <v>180</v>
      </c>
      <c r="P3403" s="1" t="s">
        <v>3744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3778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5197</v>
      </c>
      <c r="N3404" s="1" t="n">
        <v>9</v>
      </c>
      <c r="O3404" s="1" t="n">
        <v>130</v>
      </c>
      <c r="P3404" s="1" t="s">
        <v>3744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3778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4031</v>
      </c>
      <c r="N3405" s="1" t="n">
        <v>20</v>
      </c>
      <c r="O3405" s="1" t="n">
        <v>130</v>
      </c>
      <c r="P3405" s="1" t="s">
        <v>3744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3778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5265</v>
      </c>
      <c r="N3406" s="1" t="n">
        <v>30</v>
      </c>
      <c r="O3406" s="1" t="n">
        <v>134.98</v>
      </c>
      <c r="P3406" s="1" t="s">
        <v>3744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3778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5266</v>
      </c>
      <c r="N3407" s="1" t="n">
        <v>20</v>
      </c>
      <c r="O3407" s="1" t="n">
        <v>87.99</v>
      </c>
      <c r="P3407" s="1" t="s">
        <v>3744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3742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3795</v>
      </c>
      <c r="N3408" s="1" t="n">
        <v>40</v>
      </c>
      <c r="O3408" s="1" t="n">
        <v>250</v>
      </c>
      <c r="P3408" s="1" t="s">
        <v>3744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3742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3746</v>
      </c>
      <c r="N3409" s="1" t="n">
        <v>30</v>
      </c>
      <c r="O3409" s="1" t="n">
        <v>60</v>
      </c>
      <c r="P3409" s="1" t="s">
        <v>3744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3742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3781</v>
      </c>
      <c r="N3410" s="1" t="n">
        <v>8.2</v>
      </c>
      <c r="O3410" s="1" t="n">
        <v>98</v>
      </c>
      <c r="P3410" s="1" t="s">
        <v>3744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3742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3782</v>
      </c>
      <c r="N3411" s="1" t="n">
        <v>5</v>
      </c>
      <c r="O3411" s="1" t="n">
        <v>35</v>
      </c>
      <c r="P3411" s="1" t="s">
        <v>3744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3742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3783</v>
      </c>
      <c r="N3412" s="1" t="n">
        <v>48</v>
      </c>
      <c r="O3412" s="1" t="n">
        <v>360</v>
      </c>
      <c r="P3412" s="1" t="s">
        <v>3744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3742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3784</v>
      </c>
      <c r="N3413" s="1" t="n">
        <v>3</v>
      </c>
      <c r="O3413" s="1" t="n">
        <v>36</v>
      </c>
      <c r="P3413" s="1" t="s">
        <v>3744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3742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3785</v>
      </c>
      <c r="N3414" s="1" t="n">
        <v>40</v>
      </c>
      <c r="O3414" s="1" t="n">
        <v>260</v>
      </c>
      <c r="P3414" s="1" t="s">
        <v>3744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3742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3934</v>
      </c>
      <c r="N3415" s="1" t="n">
        <v>10</v>
      </c>
      <c r="O3415" s="1" t="n">
        <v>110</v>
      </c>
      <c r="P3415" s="1" t="s">
        <v>3744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3742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3935</v>
      </c>
      <c r="N3416" s="1" t="n">
        <v>15</v>
      </c>
      <c r="O3416" s="1" t="n">
        <v>105</v>
      </c>
      <c r="P3416" s="1" t="s">
        <v>3744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3742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3788</v>
      </c>
      <c r="N3417" s="1" t="n">
        <v>4</v>
      </c>
      <c r="O3417" s="1" t="n">
        <v>36</v>
      </c>
      <c r="P3417" s="1" t="s">
        <v>3744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3742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3789</v>
      </c>
      <c r="N3418" s="1" t="n">
        <v>10</v>
      </c>
      <c r="O3418" s="1" t="n">
        <v>50</v>
      </c>
      <c r="P3418" s="1" t="s">
        <v>3744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3742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3790</v>
      </c>
      <c r="N3419" s="1" t="n">
        <v>15</v>
      </c>
      <c r="O3419" s="1" t="n">
        <v>480</v>
      </c>
      <c r="P3419" s="1" t="s">
        <v>3744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3742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3791</v>
      </c>
      <c r="N3420" s="1" t="n">
        <v>10</v>
      </c>
      <c r="O3420" s="1" t="n">
        <v>140</v>
      </c>
      <c r="P3420" s="1" t="s">
        <v>3744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3742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3936</v>
      </c>
      <c r="N3421" s="1" t="n">
        <v>2</v>
      </c>
      <c r="O3421" s="1" t="n">
        <v>18</v>
      </c>
      <c r="P3421" s="1" t="s">
        <v>3744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3742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3937</v>
      </c>
      <c r="N3422" s="1" t="n">
        <v>10.5</v>
      </c>
      <c r="O3422" s="1" t="n">
        <v>94.5</v>
      </c>
      <c r="P3422" s="1" t="s">
        <v>3744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3742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3938</v>
      </c>
      <c r="N3423" s="1" t="n">
        <v>40</v>
      </c>
      <c r="O3423" s="1" t="n">
        <v>360</v>
      </c>
      <c r="P3423" s="1" t="s">
        <v>3744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3742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5198</v>
      </c>
      <c r="N3424" s="1" t="n">
        <v>5.7</v>
      </c>
      <c r="O3424" s="1" t="n">
        <v>51</v>
      </c>
      <c r="P3424" s="1" t="s">
        <v>3744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3742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3792</v>
      </c>
      <c r="N3425" s="1" t="n">
        <v>10</v>
      </c>
      <c r="O3425" s="1" t="n">
        <v>70</v>
      </c>
      <c r="P3425" s="1" t="s">
        <v>3744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3742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4573</v>
      </c>
      <c r="N3426" s="1" t="n">
        <v>45</v>
      </c>
      <c r="O3426" s="1" t="n">
        <v>120</v>
      </c>
      <c r="P3426" s="1" t="s">
        <v>3744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3742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3793</v>
      </c>
      <c r="N3427" s="1" t="n">
        <v>10</v>
      </c>
      <c r="O3427" s="1" t="n">
        <v>50</v>
      </c>
      <c r="P3427" s="1" t="s">
        <v>3744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3742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4138</v>
      </c>
      <c r="N3428" s="1" t="n">
        <v>4.6</v>
      </c>
      <c r="O3428" s="1" t="n">
        <v>55</v>
      </c>
      <c r="P3428" s="1" t="s">
        <v>3744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3742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3939</v>
      </c>
      <c r="N3429" s="1" t="n">
        <v>6</v>
      </c>
      <c r="O3429" s="1" t="n">
        <v>78</v>
      </c>
      <c r="P3429" s="1" t="s">
        <v>3744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3742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3940</v>
      </c>
      <c r="N3430" s="1" t="n">
        <v>10</v>
      </c>
      <c r="O3430" s="1" t="n">
        <v>60</v>
      </c>
      <c r="P3430" s="1" t="s">
        <v>3744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3742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3747</v>
      </c>
      <c r="N3431" s="1" t="n">
        <v>20</v>
      </c>
      <c r="O3431" s="1" t="n">
        <v>120</v>
      </c>
      <c r="P3431" s="1" t="s">
        <v>3744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3749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3795</v>
      </c>
      <c r="N3432" s="1" t="n">
        <v>40</v>
      </c>
      <c r="O3432" s="1" t="n">
        <v>250</v>
      </c>
      <c r="P3432" s="1" t="s">
        <v>3744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3749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3746</v>
      </c>
      <c r="N3433" s="1" t="n">
        <v>30</v>
      </c>
      <c r="O3433" s="1" t="n">
        <v>60</v>
      </c>
      <c r="P3433" s="1" t="s">
        <v>3744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3749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3781</v>
      </c>
      <c r="N3434" s="1" t="n">
        <v>8.2</v>
      </c>
      <c r="O3434" s="1" t="n">
        <v>98</v>
      </c>
      <c r="P3434" s="1" t="s">
        <v>3744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3749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3782</v>
      </c>
      <c r="N3435" s="1" t="n">
        <v>5</v>
      </c>
      <c r="O3435" s="1" t="n">
        <v>35</v>
      </c>
      <c r="P3435" s="1" t="s">
        <v>3744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3749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3783</v>
      </c>
      <c r="N3436" s="1" t="n">
        <v>48</v>
      </c>
      <c r="O3436" s="1" t="n">
        <v>360</v>
      </c>
      <c r="P3436" s="1" t="s">
        <v>3744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3749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3784</v>
      </c>
      <c r="N3437" s="1" t="n">
        <v>3</v>
      </c>
      <c r="O3437" s="1" t="n">
        <v>36</v>
      </c>
      <c r="P3437" s="1" t="s">
        <v>3744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3749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3785</v>
      </c>
      <c r="N3438" s="1" t="n">
        <v>40</v>
      </c>
      <c r="O3438" s="1" t="n">
        <v>260</v>
      </c>
      <c r="P3438" s="1" t="s">
        <v>3744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3749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3934</v>
      </c>
      <c r="N3439" s="1" t="n">
        <v>10</v>
      </c>
      <c r="O3439" s="1" t="n">
        <v>110</v>
      </c>
      <c r="P3439" s="1" t="s">
        <v>3744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3749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3935</v>
      </c>
      <c r="N3440" s="1" t="n">
        <v>15</v>
      </c>
      <c r="O3440" s="1" t="n">
        <v>105</v>
      </c>
      <c r="P3440" s="1" t="s">
        <v>3744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3749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3788</v>
      </c>
      <c r="N3441" s="1" t="n">
        <v>4</v>
      </c>
      <c r="O3441" s="1" t="n">
        <v>36</v>
      </c>
      <c r="P3441" s="1" t="s">
        <v>3744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3749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3789</v>
      </c>
      <c r="N3442" s="1" t="n">
        <v>10</v>
      </c>
      <c r="O3442" s="1" t="n">
        <v>50</v>
      </c>
      <c r="P3442" s="1" t="s">
        <v>3744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3749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3790</v>
      </c>
      <c r="N3443" s="1" t="n">
        <v>15</v>
      </c>
      <c r="O3443" s="1" t="n">
        <v>480</v>
      </c>
      <c r="P3443" s="1" t="s">
        <v>3744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3749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3791</v>
      </c>
      <c r="N3444" s="1" t="n">
        <v>10</v>
      </c>
      <c r="O3444" s="1" t="n">
        <v>140</v>
      </c>
      <c r="P3444" s="1" t="s">
        <v>3744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3749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3936</v>
      </c>
      <c r="N3445" s="1" t="n">
        <v>2</v>
      </c>
      <c r="O3445" s="1" t="n">
        <v>18</v>
      </c>
      <c r="P3445" s="1" t="s">
        <v>3744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3749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3937</v>
      </c>
      <c r="N3446" s="1" t="n">
        <v>10.5</v>
      </c>
      <c r="O3446" s="1" t="n">
        <v>94.5</v>
      </c>
      <c r="P3446" s="1" t="s">
        <v>3744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3749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3938</v>
      </c>
      <c r="N3447" s="1" t="n">
        <v>40</v>
      </c>
      <c r="O3447" s="1" t="n">
        <v>360</v>
      </c>
      <c r="P3447" s="1" t="s">
        <v>3744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3749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5198</v>
      </c>
      <c r="N3448" s="1" t="n">
        <v>5.7</v>
      </c>
      <c r="O3448" s="1" t="n">
        <v>51</v>
      </c>
      <c r="P3448" s="1" t="s">
        <v>3744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3749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3792</v>
      </c>
      <c r="N3449" s="1" t="n">
        <v>10</v>
      </c>
      <c r="O3449" s="1" t="n">
        <v>70</v>
      </c>
      <c r="P3449" s="1" t="s">
        <v>3744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3749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4573</v>
      </c>
      <c r="N3450" s="1" t="n">
        <v>45</v>
      </c>
      <c r="O3450" s="1" t="n">
        <v>120</v>
      </c>
      <c r="P3450" s="1" t="s">
        <v>3744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3749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3793</v>
      </c>
      <c r="N3451" s="1" t="n">
        <v>10</v>
      </c>
      <c r="O3451" s="1" t="n">
        <v>50</v>
      </c>
      <c r="P3451" s="1" t="s">
        <v>3744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3749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4138</v>
      </c>
      <c r="N3452" s="1" t="n">
        <v>4.6</v>
      </c>
      <c r="O3452" s="1" t="n">
        <v>55</v>
      </c>
      <c r="P3452" s="1" t="s">
        <v>3744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3749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3939</v>
      </c>
      <c r="N3453" s="1" t="n">
        <v>6</v>
      </c>
      <c r="O3453" s="1" t="n">
        <v>78</v>
      </c>
      <c r="P3453" s="1" t="s">
        <v>3744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3749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3940</v>
      </c>
      <c r="N3454" s="1" t="n">
        <v>10</v>
      </c>
      <c r="O3454" s="1" t="n">
        <v>60</v>
      </c>
      <c r="P3454" s="1" t="s">
        <v>3744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3749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3747</v>
      </c>
      <c r="N3455" s="1" t="n">
        <v>20</v>
      </c>
      <c r="O3455" s="1" t="n">
        <v>120</v>
      </c>
      <c r="P3455" s="1" t="s">
        <v>3744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3750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5267</v>
      </c>
      <c r="N3456" s="1" t="n">
        <v>70.7</v>
      </c>
      <c r="O3456" s="1" t="n">
        <v>1307.95</v>
      </c>
      <c r="P3456" s="1" t="s">
        <v>3744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3750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3821</v>
      </c>
      <c r="N3457" s="1" t="n">
        <v>69.5</v>
      </c>
      <c r="O3457" s="1" t="n">
        <v>2224</v>
      </c>
      <c r="P3457" s="1" t="s">
        <v>3744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3750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5268</v>
      </c>
      <c r="N3458" s="1" t="n">
        <v>30.3</v>
      </c>
      <c r="O3458" s="1" t="n">
        <v>422.22</v>
      </c>
      <c r="P3458" s="1" t="s">
        <v>3744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3750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5269</v>
      </c>
      <c r="N3459" s="1" t="n">
        <v>40.4</v>
      </c>
      <c r="O3459" s="1" t="n">
        <v>562.96</v>
      </c>
      <c r="P3459" s="1" t="s">
        <v>3744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3750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5270</v>
      </c>
      <c r="N3460" s="1" t="n">
        <v>75</v>
      </c>
      <c r="O3460" s="1" t="n">
        <v>703.7</v>
      </c>
      <c r="P3460" s="1" t="s">
        <v>3744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3750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5271</v>
      </c>
      <c r="N3461" s="1" t="n">
        <v>15</v>
      </c>
      <c r="O3461" s="1" t="n">
        <v>133.32</v>
      </c>
      <c r="P3461" s="1" t="s">
        <v>3744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3750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5272</v>
      </c>
      <c r="N3462" s="1" t="n">
        <v>60</v>
      </c>
      <c r="O3462" s="1" t="n">
        <v>533.28</v>
      </c>
      <c r="P3462" s="1" t="s">
        <v>3744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3750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5273</v>
      </c>
      <c r="N3463" s="1" t="n">
        <v>30.3</v>
      </c>
      <c r="O3463" s="1" t="n">
        <v>422.22</v>
      </c>
      <c r="P3463" s="1" t="s">
        <v>3744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3750</v>
      </c>
      <c r="E3464" s="1" t="n">
        <v>1955</v>
      </c>
      <c r="F3464" s="1" t="s">
        <v>3659</v>
      </c>
      <c r="I3464" s="1" t="n">
        <v>47141</v>
      </c>
      <c r="J3464" s="1" t="n">
        <v>45154</v>
      </c>
      <c r="K3464" s="1" t="n">
        <v>2246390</v>
      </c>
      <c r="L3464" s="1" t="s">
        <v>4974</v>
      </c>
      <c r="N3464" s="1" t="n">
        <v>130</v>
      </c>
      <c r="O3464" s="1" t="n">
        <v>127.6</v>
      </c>
      <c r="P3464" s="1" t="s">
        <v>3744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3750</v>
      </c>
      <c r="E3465" s="1" t="n">
        <v>1955</v>
      </c>
      <c r="F3465" s="1" t="s">
        <v>3659</v>
      </c>
      <c r="I3465" s="1" t="n">
        <v>47141</v>
      </c>
      <c r="J3465" s="1" t="n">
        <v>45155</v>
      </c>
      <c r="K3465" s="1" t="n">
        <v>2246406</v>
      </c>
      <c r="L3465" s="1" t="s">
        <v>4975</v>
      </c>
      <c r="N3465" s="1" t="n">
        <v>125</v>
      </c>
      <c r="O3465" s="1" t="n">
        <v>123.13</v>
      </c>
      <c r="P3465" s="1" t="s">
        <v>3744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3750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3821</v>
      </c>
      <c r="N3466" s="1" t="n">
        <v>148.2</v>
      </c>
      <c r="O3466" s="1" t="n">
        <v>4742.4</v>
      </c>
      <c r="P3466" s="1" t="s">
        <v>3744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3750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5274</v>
      </c>
      <c r="N3467" s="1" t="n">
        <v>10</v>
      </c>
      <c r="O3467" s="1" t="n">
        <v>44.3</v>
      </c>
      <c r="P3467" s="1" t="s">
        <v>3744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3750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5275</v>
      </c>
      <c r="N3468" s="1" t="n">
        <v>36</v>
      </c>
      <c r="O3468" s="1" t="n">
        <v>820.8</v>
      </c>
      <c r="P3468" s="1" t="s">
        <v>3744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3750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5276</v>
      </c>
      <c r="N3469" s="1" t="n">
        <v>6</v>
      </c>
      <c r="O3469" s="1" t="n">
        <v>19.74</v>
      </c>
      <c r="P3469" s="1" t="s">
        <v>3744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3750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5277</v>
      </c>
      <c r="N3470" s="1" t="n">
        <v>6</v>
      </c>
      <c r="O3470" s="1" t="n">
        <v>19.74</v>
      </c>
      <c r="P3470" s="1" t="s">
        <v>3744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3750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5278</v>
      </c>
      <c r="N3471" s="1" t="n">
        <v>6</v>
      </c>
      <c r="O3471" s="1" t="n">
        <v>19.74</v>
      </c>
      <c r="P3471" s="1" t="s">
        <v>3744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3750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5279</v>
      </c>
      <c r="N3472" s="1" t="n">
        <v>6</v>
      </c>
      <c r="O3472" s="1" t="n">
        <v>19.74</v>
      </c>
      <c r="P3472" s="1" t="s">
        <v>3744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3750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5280</v>
      </c>
      <c r="N3473" s="1" t="n">
        <v>6</v>
      </c>
      <c r="O3473" s="1" t="n">
        <v>19.74</v>
      </c>
      <c r="P3473" s="1" t="s">
        <v>3744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3750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5281</v>
      </c>
      <c r="N3474" s="1" t="n">
        <v>6</v>
      </c>
      <c r="O3474" s="1" t="n">
        <v>19.74</v>
      </c>
      <c r="P3474" s="1" t="s">
        <v>3744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3750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5282</v>
      </c>
      <c r="N3475" s="1" t="n">
        <v>6</v>
      </c>
      <c r="O3475" s="1" t="n">
        <v>19.74</v>
      </c>
      <c r="P3475" s="1" t="s">
        <v>3744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3750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5283</v>
      </c>
      <c r="N3476" s="1" t="n">
        <v>6</v>
      </c>
      <c r="O3476" s="1" t="n">
        <v>19.74</v>
      </c>
      <c r="P3476" s="1" t="s">
        <v>3744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3750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5284</v>
      </c>
      <c r="N3477" s="1" t="n">
        <v>6</v>
      </c>
      <c r="O3477" s="1" t="n">
        <v>19.74</v>
      </c>
      <c r="P3477" s="1" t="s">
        <v>3744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3750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5285</v>
      </c>
      <c r="N3478" s="1" t="n">
        <v>6</v>
      </c>
      <c r="O3478" s="1" t="n">
        <v>19.74</v>
      </c>
      <c r="P3478" s="1" t="s">
        <v>3744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3750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5286</v>
      </c>
      <c r="N3479" s="1" t="n">
        <v>6</v>
      </c>
      <c r="O3479" s="1" t="n">
        <v>19.74</v>
      </c>
      <c r="P3479" s="1" t="s">
        <v>3744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3750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5287</v>
      </c>
      <c r="N3480" s="1" t="n">
        <v>6</v>
      </c>
      <c r="O3480" s="1" t="n">
        <v>19.74</v>
      </c>
      <c r="P3480" s="1" t="s">
        <v>3744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3750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5288</v>
      </c>
      <c r="N3481" s="1" t="n">
        <v>6</v>
      </c>
      <c r="O3481" s="1" t="n">
        <v>21.3</v>
      </c>
      <c r="P3481" s="1" t="s">
        <v>3744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3750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5289</v>
      </c>
      <c r="N3482" s="1" t="n">
        <v>6</v>
      </c>
      <c r="O3482" s="1" t="n">
        <v>21.3</v>
      </c>
      <c r="P3482" s="1" t="s">
        <v>3744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3750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5290</v>
      </c>
      <c r="N3483" s="1" t="n">
        <v>6</v>
      </c>
      <c r="O3483" s="1" t="n">
        <v>21.3</v>
      </c>
      <c r="P3483" s="1" t="s">
        <v>3744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3750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5291</v>
      </c>
      <c r="N3484" s="1" t="n">
        <v>6</v>
      </c>
      <c r="O3484" s="1" t="n">
        <v>21.3</v>
      </c>
      <c r="P3484" s="1" t="s">
        <v>3744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3750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5292</v>
      </c>
      <c r="N3485" s="1" t="n">
        <v>6</v>
      </c>
      <c r="O3485" s="1" t="n">
        <v>21.3</v>
      </c>
      <c r="P3485" s="1" t="s">
        <v>3744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3750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4656</v>
      </c>
      <c r="N3486" s="1" t="n">
        <v>60</v>
      </c>
      <c r="O3486" s="1" t="n">
        <v>120.98</v>
      </c>
      <c r="P3486" s="1" t="s">
        <v>3744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3750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4657</v>
      </c>
      <c r="N3487" s="1" t="n">
        <v>60</v>
      </c>
      <c r="O3487" s="1" t="n">
        <v>120.98</v>
      </c>
      <c r="P3487" s="1" t="s">
        <v>3744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3750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3752</v>
      </c>
      <c r="N3488" s="1" t="n">
        <v>48</v>
      </c>
      <c r="O3488" s="1" t="n">
        <v>410.37</v>
      </c>
      <c r="P3488" s="1" t="s">
        <v>3744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3750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3753</v>
      </c>
      <c r="N3489" s="1" t="n">
        <v>6</v>
      </c>
      <c r="O3489" s="1" t="n">
        <v>51.3</v>
      </c>
      <c r="P3489" s="1" t="s">
        <v>3744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3750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5080</v>
      </c>
      <c r="N3490" s="1" t="n">
        <v>6</v>
      </c>
      <c r="O3490" s="1" t="n">
        <v>51.3</v>
      </c>
      <c r="P3490" s="1" t="s">
        <v>3744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3750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3756</v>
      </c>
      <c r="N3491" s="1" t="n">
        <v>6</v>
      </c>
      <c r="O3491" s="1" t="n">
        <v>51.3</v>
      </c>
      <c r="P3491" s="1" t="s">
        <v>3744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3750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4659</v>
      </c>
      <c r="N3492" s="1" t="n">
        <v>120</v>
      </c>
      <c r="O3492" s="1" t="n">
        <v>469.4</v>
      </c>
      <c r="P3492" s="1" t="s">
        <v>3744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3750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5081</v>
      </c>
      <c r="N3493" s="1" t="n">
        <v>24</v>
      </c>
      <c r="O3493" s="1" t="n">
        <v>205.18</v>
      </c>
      <c r="P3493" s="1" t="s">
        <v>3744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3750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4735</v>
      </c>
      <c r="N3494" s="1" t="n">
        <v>60</v>
      </c>
      <c r="O3494" s="1" t="n">
        <v>875.4</v>
      </c>
      <c r="P3494" s="1" t="s">
        <v>3744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3750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3852</v>
      </c>
      <c r="N3495" s="1" t="n">
        <v>150</v>
      </c>
      <c r="O3495" s="1" t="n">
        <v>1528.5</v>
      </c>
      <c r="P3495" s="1" t="s">
        <v>3744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3750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4737</v>
      </c>
      <c r="N3496" s="1" t="n">
        <v>60</v>
      </c>
      <c r="O3496" s="1" t="n">
        <v>708</v>
      </c>
      <c r="P3496" s="1" t="s">
        <v>3744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3750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4305</v>
      </c>
      <c r="N3497" s="1" t="n">
        <v>8</v>
      </c>
      <c r="O3497" s="1" t="n">
        <v>108.76</v>
      </c>
      <c r="P3497" s="1" t="s">
        <v>3744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3750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4306</v>
      </c>
      <c r="N3498" s="1" t="n">
        <v>12</v>
      </c>
      <c r="O3498" s="1" t="n">
        <v>204.6</v>
      </c>
      <c r="P3498" s="1" t="s">
        <v>3744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3750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4739</v>
      </c>
      <c r="N3499" s="1" t="n">
        <v>60</v>
      </c>
      <c r="O3499" s="1" t="n">
        <v>771.6</v>
      </c>
      <c r="P3499" s="1" t="s">
        <v>3744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3750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4725</v>
      </c>
      <c r="N3500" s="1" t="n">
        <v>18</v>
      </c>
      <c r="O3500" s="1" t="n">
        <v>105.98</v>
      </c>
      <c r="P3500" s="1" t="s">
        <v>3744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3750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3763</v>
      </c>
      <c r="N3501" s="1" t="n">
        <v>18</v>
      </c>
      <c r="O3501" s="1" t="n">
        <v>92.91</v>
      </c>
      <c r="P3501" s="1" t="s">
        <v>3744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3750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3765</v>
      </c>
      <c r="N3502" s="1" t="n">
        <v>120</v>
      </c>
      <c r="O3502" s="1" t="n">
        <v>723.46</v>
      </c>
      <c r="P3502" s="1" t="s">
        <v>3744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3750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3767</v>
      </c>
      <c r="N3503" s="1" t="n">
        <v>30</v>
      </c>
      <c r="O3503" s="1" t="n">
        <v>175.72</v>
      </c>
      <c r="P3503" s="1" t="s">
        <v>3744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3750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4341</v>
      </c>
      <c r="N3504" s="1" t="n">
        <v>60</v>
      </c>
      <c r="O3504" s="1" t="n">
        <v>517.19</v>
      </c>
      <c r="P3504" s="1" t="s">
        <v>3744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3750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4342</v>
      </c>
      <c r="N3505" s="1" t="n">
        <v>27</v>
      </c>
      <c r="O3505" s="1" t="n">
        <v>158.97</v>
      </c>
      <c r="P3505" s="1" t="s">
        <v>3744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3750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3769</v>
      </c>
      <c r="N3506" s="1" t="n">
        <v>90</v>
      </c>
      <c r="O3506" s="1" t="n">
        <v>607.02</v>
      </c>
      <c r="P3506" s="1" t="s">
        <v>3744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3750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4343</v>
      </c>
      <c r="N3507" s="1" t="n">
        <v>12</v>
      </c>
      <c r="O3507" s="1" t="n">
        <v>56.86</v>
      </c>
      <c r="P3507" s="1" t="s">
        <v>3744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3750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4345</v>
      </c>
      <c r="N3508" s="1" t="n">
        <v>60</v>
      </c>
      <c r="O3508" s="1" t="n">
        <v>336.33</v>
      </c>
      <c r="P3508" s="1" t="s">
        <v>3744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3750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4727</v>
      </c>
      <c r="N3509" s="1" t="n">
        <v>18</v>
      </c>
      <c r="O3509" s="1" t="n">
        <v>88.74</v>
      </c>
      <c r="P3509" s="1" t="s">
        <v>3744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3750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5293</v>
      </c>
      <c r="N3510" s="1" t="n">
        <v>36</v>
      </c>
      <c r="O3510" s="1" t="n">
        <v>116.14</v>
      </c>
      <c r="P3510" s="1" t="s">
        <v>3744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3750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3770</v>
      </c>
      <c r="N3511" s="1" t="n">
        <v>45</v>
      </c>
      <c r="O3511" s="1" t="n">
        <v>264.95</v>
      </c>
      <c r="P3511" s="1" t="s">
        <v>3744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3750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5294</v>
      </c>
      <c r="N3512" s="1" t="n">
        <v>9</v>
      </c>
      <c r="O3512" s="1" t="n">
        <v>34.12</v>
      </c>
      <c r="P3512" s="1" t="s">
        <v>3744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3750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3771</v>
      </c>
      <c r="N3513" s="1" t="n">
        <v>36</v>
      </c>
      <c r="O3513" s="1" t="n">
        <v>434.44</v>
      </c>
      <c r="P3513" s="1" t="s">
        <v>3744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3750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4730</v>
      </c>
      <c r="N3514" s="1" t="n">
        <v>24</v>
      </c>
      <c r="O3514" s="1" t="n">
        <v>181.95</v>
      </c>
      <c r="P3514" s="1" t="s">
        <v>3744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3750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3773</v>
      </c>
      <c r="N3515" s="1" t="n">
        <v>36</v>
      </c>
      <c r="O3515" s="1" t="n">
        <v>344.43</v>
      </c>
      <c r="P3515" s="1" t="s">
        <v>3744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3750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3774</v>
      </c>
      <c r="N3516" s="1" t="n">
        <v>120</v>
      </c>
      <c r="O3516" s="1" t="n">
        <v>1065.84</v>
      </c>
      <c r="P3516" s="1" t="s">
        <v>3744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3750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4346</v>
      </c>
      <c r="N3517" s="1" t="n">
        <v>48</v>
      </c>
      <c r="O3517" s="1" t="n">
        <v>162.6</v>
      </c>
      <c r="P3517" s="1" t="s">
        <v>3744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3750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3776</v>
      </c>
      <c r="N3518" s="1" t="n">
        <v>24</v>
      </c>
      <c r="O3518" s="1" t="n">
        <v>90.98</v>
      </c>
      <c r="P3518" s="1" t="s">
        <v>3744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3750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5108</v>
      </c>
      <c r="N3519" s="1" t="n">
        <v>12</v>
      </c>
      <c r="O3519" s="1" t="n">
        <v>40.53</v>
      </c>
      <c r="P3519" s="1" t="s">
        <v>3744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3897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3912</v>
      </c>
      <c r="N3520" s="1" t="n">
        <v>2.65</v>
      </c>
      <c r="O3520" s="1" t="n">
        <v>67.95</v>
      </c>
      <c r="P3520" s="1" t="s">
        <v>3744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3897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4129</v>
      </c>
      <c r="N3521" s="1" t="n">
        <v>8.62</v>
      </c>
      <c r="O3521" s="1" t="n">
        <v>175.3</v>
      </c>
      <c r="P3521" s="1" t="s">
        <v>3744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3897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3898</v>
      </c>
      <c r="N3522" s="1" t="n">
        <v>1.85</v>
      </c>
      <c r="O3522" s="1" t="n">
        <v>65.44</v>
      </c>
      <c r="P3522" s="1" t="s">
        <v>3744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3897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3916</v>
      </c>
      <c r="N3523" s="1" t="n">
        <v>3.392</v>
      </c>
      <c r="O3523" s="1" t="n">
        <v>101.98</v>
      </c>
      <c r="P3523" s="1" t="s">
        <v>3744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3897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3899</v>
      </c>
      <c r="N3524" s="1" t="n">
        <v>10.025</v>
      </c>
      <c r="O3524" s="1" t="n">
        <v>363.49</v>
      </c>
      <c r="P3524" s="1" t="s">
        <v>3744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3897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3900</v>
      </c>
      <c r="N3525" s="1" t="n">
        <v>1.952</v>
      </c>
      <c r="O3525" s="1" t="n">
        <v>81.14</v>
      </c>
      <c r="P3525" s="1" t="s">
        <v>3744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3897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3901</v>
      </c>
      <c r="N3526" s="1" t="n">
        <v>4.728</v>
      </c>
      <c r="O3526" s="1" t="n">
        <v>196.52</v>
      </c>
      <c r="P3526" s="1" t="s">
        <v>3744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3897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3902</v>
      </c>
      <c r="N3527" s="1" t="n">
        <v>5.292</v>
      </c>
      <c r="O3527" s="1" t="n">
        <v>238.69</v>
      </c>
      <c r="P3527" s="1" t="s">
        <v>3744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3897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3903</v>
      </c>
      <c r="N3528" s="1" t="n">
        <v>8.655</v>
      </c>
      <c r="O3528" s="1" t="n">
        <v>420.99</v>
      </c>
      <c r="P3528" s="1" t="s">
        <v>3744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3897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3904</v>
      </c>
      <c r="N3529" s="1" t="n">
        <v>3.6</v>
      </c>
      <c r="O3529" s="1" t="n">
        <v>178.29</v>
      </c>
      <c r="P3529" s="1" t="s">
        <v>3744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3897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3905</v>
      </c>
      <c r="N3530" s="1" t="n">
        <v>1.28</v>
      </c>
      <c r="O3530" s="1" t="n">
        <v>57.73</v>
      </c>
      <c r="P3530" s="1" t="s">
        <v>3744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3897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3906</v>
      </c>
      <c r="N3531" s="1" t="n">
        <v>1.68</v>
      </c>
      <c r="O3531" s="1" t="n">
        <v>81.72</v>
      </c>
      <c r="P3531" s="1" t="s">
        <v>3744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3897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3907</v>
      </c>
      <c r="N3532" s="1" t="n">
        <v>1.69</v>
      </c>
      <c r="O3532" s="1" t="n">
        <v>97.15</v>
      </c>
      <c r="P3532" s="1" t="s">
        <v>3744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3897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3917</v>
      </c>
      <c r="N3533" s="1" t="n">
        <v>1.9</v>
      </c>
      <c r="O3533" s="1" t="n">
        <v>68.89</v>
      </c>
      <c r="P3533" s="1" t="s">
        <v>3744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3897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3909</v>
      </c>
      <c r="N3534" s="1" t="n">
        <v>2.036</v>
      </c>
      <c r="O3534" s="1" t="n">
        <v>3.58</v>
      </c>
      <c r="P3534" s="1" t="s">
        <v>3744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3897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3910</v>
      </c>
      <c r="N3535" s="1" t="n">
        <v>9.5</v>
      </c>
      <c r="O3535" s="1" t="n">
        <v>25.13</v>
      </c>
      <c r="P3535" s="1" t="s">
        <v>3744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3897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3911</v>
      </c>
      <c r="N3536" s="1" t="n">
        <v>0.65</v>
      </c>
      <c r="O3536" s="1" t="n">
        <v>0.01</v>
      </c>
      <c r="P3536" s="1" t="s">
        <v>3744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3897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3898</v>
      </c>
      <c r="N3537" s="1" t="n">
        <v>30.358</v>
      </c>
      <c r="O3537" s="1" t="n">
        <v>1006.08</v>
      </c>
      <c r="P3537" s="1" t="s">
        <v>3744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3897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3899</v>
      </c>
      <c r="N3538" s="1" t="n">
        <v>55.5</v>
      </c>
      <c r="O3538" s="1" t="n">
        <v>1885.28</v>
      </c>
      <c r="P3538" s="1" t="s">
        <v>3744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3897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3900</v>
      </c>
      <c r="N3539" s="1" t="n">
        <v>10.812</v>
      </c>
      <c r="O3539" s="1" t="n">
        <v>421.04</v>
      </c>
      <c r="P3539" s="1" t="s">
        <v>3744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3897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3901</v>
      </c>
      <c r="N3540" s="1" t="n">
        <v>25.558</v>
      </c>
      <c r="O3540" s="1" t="n">
        <v>995.26</v>
      </c>
      <c r="P3540" s="1" t="s">
        <v>3744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3897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3902</v>
      </c>
      <c r="N3541" s="1" t="n">
        <v>23.4</v>
      </c>
      <c r="O3541" s="1" t="n">
        <v>988.8</v>
      </c>
      <c r="P3541" s="1" t="s">
        <v>3744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3897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3903</v>
      </c>
      <c r="N3542" s="1" t="n">
        <v>40.71</v>
      </c>
      <c r="O3542" s="1" t="n">
        <v>1855.2</v>
      </c>
      <c r="P3542" s="1" t="s">
        <v>3744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3897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3904</v>
      </c>
      <c r="N3543" s="1" t="n">
        <v>17.146</v>
      </c>
      <c r="O3543" s="1" t="n">
        <v>795.56</v>
      </c>
      <c r="P3543" s="1" t="s">
        <v>3744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3897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3905</v>
      </c>
      <c r="N3544" s="1" t="n">
        <v>6.636</v>
      </c>
      <c r="O3544" s="1" t="n">
        <v>280.42</v>
      </c>
      <c r="P3544" s="1" t="s">
        <v>3744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3897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3906</v>
      </c>
      <c r="N3545" s="1" t="n">
        <v>8.106</v>
      </c>
      <c r="O3545" s="1" t="n">
        <v>369.4</v>
      </c>
      <c r="P3545" s="1" t="s">
        <v>3744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3897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3907</v>
      </c>
      <c r="N3546" s="1" t="n">
        <v>8.128</v>
      </c>
      <c r="O3546" s="1" t="n">
        <v>437.76</v>
      </c>
      <c r="P3546" s="1" t="s">
        <v>3744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3897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5295</v>
      </c>
      <c r="N3547" s="1" t="n">
        <v>1.508</v>
      </c>
      <c r="O3547" s="1" t="n">
        <v>17.48</v>
      </c>
      <c r="P3547" s="1" t="s">
        <v>3744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3897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3908</v>
      </c>
      <c r="N3548" s="1" t="n">
        <v>7.95</v>
      </c>
      <c r="O3548" s="1" t="n">
        <v>296.4</v>
      </c>
      <c r="P3548" s="1" t="s">
        <v>3744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3897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3909</v>
      </c>
      <c r="N3549" s="1" t="n">
        <v>10.412</v>
      </c>
      <c r="O3549" s="1" t="n">
        <v>17.18</v>
      </c>
      <c r="P3549" s="1" t="s">
        <v>3744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3897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3910</v>
      </c>
      <c r="N3550" s="1" t="n">
        <v>48.01</v>
      </c>
      <c r="O3550" s="1" t="n">
        <v>118.96</v>
      </c>
      <c r="P3550" s="1" t="s">
        <v>3744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3897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3911</v>
      </c>
      <c r="N3551" s="1" t="n">
        <v>2.166</v>
      </c>
      <c r="O3551" s="1" t="n">
        <v>0</v>
      </c>
      <c r="P3551" s="1" t="s">
        <v>3744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3976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5296</v>
      </c>
      <c r="N3552" s="1" t="n">
        <v>16</v>
      </c>
      <c r="O3552" s="1" t="n">
        <v>260.73</v>
      </c>
      <c r="P3552" s="1" t="s">
        <v>3744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3976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5297</v>
      </c>
      <c r="N3553" s="1" t="n">
        <v>8</v>
      </c>
      <c r="O3553" s="1" t="n">
        <v>162.98</v>
      </c>
      <c r="P3553" s="1" t="s">
        <v>3744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3918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3912</v>
      </c>
      <c r="N3554" s="1" t="n">
        <v>2.65</v>
      </c>
      <c r="O3554" s="1" t="n">
        <v>67.95</v>
      </c>
      <c r="P3554" s="1" t="s">
        <v>3744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3918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4129</v>
      </c>
      <c r="N3555" s="1" t="n">
        <v>8.62</v>
      </c>
      <c r="O3555" s="1" t="n">
        <v>175.3</v>
      </c>
      <c r="P3555" s="1" t="s">
        <v>3744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3918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3898</v>
      </c>
      <c r="N3556" s="1" t="n">
        <v>1.85</v>
      </c>
      <c r="O3556" s="1" t="n">
        <v>65.44</v>
      </c>
      <c r="P3556" s="1" t="s">
        <v>3744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3918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3916</v>
      </c>
      <c r="N3557" s="1" t="n">
        <v>3.392</v>
      </c>
      <c r="O3557" s="1" t="n">
        <v>101.98</v>
      </c>
      <c r="P3557" s="1" t="s">
        <v>3744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3918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3899</v>
      </c>
      <c r="N3558" s="1" t="n">
        <v>10.025</v>
      </c>
      <c r="O3558" s="1" t="n">
        <v>363.49</v>
      </c>
      <c r="P3558" s="1" t="s">
        <v>3744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3918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3900</v>
      </c>
      <c r="N3559" s="1" t="n">
        <v>1.952</v>
      </c>
      <c r="O3559" s="1" t="n">
        <v>81.14</v>
      </c>
      <c r="P3559" s="1" t="s">
        <v>3744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3918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3901</v>
      </c>
      <c r="N3560" s="1" t="n">
        <v>4.728</v>
      </c>
      <c r="O3560" s="1" t="n">
        <v>196.52</v>
      </c>
      <c r="P3560" s="1" t="s">
        <v>3744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3918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3902</v>
      </c>
      <c r="N3561" s="1" t="n">
        <v>5.292</v>
      </c>
      <c r="O3561" s="1" t="n">
        <v>238.69</v>
      </c>
      <c r="P3561" s="1" t="s">
        <v>3744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3918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3903</v>
      </c>
      <c r="N3562" s="1" t="n">
        <v>8.655</v>
      </c>
      <c r="O3562" s="1" t="n">
        <v>420.99</v>
      </c>
      <c r="P3562" s="1" t="s">
        <v>3744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3918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3904</v>
      </c>
      <c r="N3563" s="1" t="n">
        <v>3.6</v>
      </c>
      <c r="O3563" s="1" t="n">
        <v>178.29</v>
      </c>
      <c r="P3563" s="1" t="s">
        <v>3744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3918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3905</v>
      </c>
      <c r="N3564" s="1" t="n">
        <v>1.28</v>
      </c>
      <c r="O3564" s="1" t="n">
        <v>57.73</v>
      </c>
      <c r="P3564" s="1" t="s">
        <v>3744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3918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3906</v>
      </c>
      <c r="N3565" s="1" t="n">
        <v>1.68</v>
      </c>
      <c r="O3565" s="1" t="n">
        <v>81.72</v>
      </c>
      <c r="P3565" s="1" t="s">
        <v>3744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3918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3907</v>
      </c>
      <c r="N3566" s="1" t="n">
        <v>1.69</v>
      </c>
      <c r="O3566" s="1" t="n">
        <v>97.15</v>
      </c>
      <c r="P3566" s="1" t="s">
        <v>3744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3918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3917</v>
      </c>
      <c r="N3567" s="1" t="n">
        <v>1.9</v>
      </c>
      <c r="O3567" s="1" t="n">
        <v>68.89</v>
      </c>
      <c r="P3567" s="1" t="s">
        <v>3744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3918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3909</v>
      </c>
      <c r="N3568" s="1" t="n">
        <v>2.036</v>
      </c>
      <c r="O3568" s="1" t="n">
        <v>3.58</v>
      </c>
      <c r="P3568" s="1" t="s">
        <v>3744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3918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3910</v>
      </c>
      <c r="N3569" s="1" t="n">
        <v>9.5</v>
      </c>
      <c r="O3569" s="1" t="n">
        <v>25.13</v>
      </c>
      <c r="P3569" s="1" t="s">
        <v>3744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3918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3911</v>
      </c>
      <c r="N3570" s="1" t="n">
        <v>0.65</v>
      </c>
      <c r="O3570" s="1" t="n">
        <v>0.01</v>
      </c>
      <c r="P3570" s="1" t="s">
        <v>3744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3918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3898</v>
      </c>
      <c r="N3571" s="1" t="n">
        <v>15.179</v>
      </c>
      <c r="O3571" s="1" t="n">
        <v>503.04</v>
      </c>
      <c r="P3571" s="1" t="s">
        <v>3744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3918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3899</v>
      </c>
      <c r="N3572" s="1" t="n">
        <v>27.75</v>
      </c>
      <c r="O3572" s="1" t="n">
        <v>942.64</v>
      </c>
      <c r="P3572" s="1" t="s">
        <v>3744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3918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3900</v>
      </c>
      <c r="N3573" s="1" t="n">
        <v>5.406</v>
      </c>
      <c r="O3573" s="1" t="n">
        <v>210.52</v>
      </c>
      <c r="P3573" s="1" t="s">
        <v>3744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3918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3901</v>
      </c>
      <c r="N3574" s="1" t="n">
        <v>12.779</v>
      </c>
      <c r="O3574" s="1" t="n">
        <v>497.63</v>
      </c>
      <c r="P3574" s="1" t="s">
        <v>3744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3918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3902</v>
      </c>
      <c r="N3575" s="1" t="n">
        <v>11.7</v>
      </c>
      <c r="O3575" s="1" t="n">
        <v>494.4</v>
      </c>
      <c r="P3575" s="1" t="s">
        <v>3744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3918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3903</v>
      </c>
      <c r="N3576" s="1" t="n">
        <v>20.355</v>
      </c>
      <c r="O3576" s="1" t="n">
        <v>927.6</v>
      </c>
      <c r="P3576" s="1" t="s">
        <v>3744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3918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3904</v>
      </c>
      <c r="N3577" s="1" t="n">
        <v>8.573</v>
      </c>
      <c r="O3577" s="1" t="n">
        <v>397.78</v>
      </c>
      <c r="P3577" s="1" t="s">
        <v>3744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3918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3905</v>
      </c>
      <c r="N3578" s="1" t="n">
        <v>3.318</v>
      </c>
      <c r="O3578" s="1" t="n">
        <v>140.21</v>
      </c>
      <c r="P3578" s="1" t="s">
        <v>3744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3918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3906</v>
      </c>
      <c r="N3579" s="1" t="n">
        <v>4.053</v>
      </c>
      <c r="O3579" s="1" t="n">
        <v>184.7</v>
      </c>
      <c r="P3579" s="1" t="s">
        <v>3744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3918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3907</v>
      </c>
      <c r="N3580" s="1" t="n">
        <v>4.064</v>
      </c>
      <c r="O3580" s="1" t="n">
        <v>218.88</v>
      </c>
      <c r="P3580" s="1" t="s">
        <v>3744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3918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5295</v>
      </c>
      <c r="N3581" s="1" t="n">
        <v>0.754</v>
      </c>
      <c r="O3581" s="1" t="n">
        <v>8.74</v>
      </c>
      <c r="P3581" s="1" t="s">
        <v>3744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3918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3908</v>
      </c>
      <c r="N3582" s="1" t="n">
        <v>3.975</v>
      </c>
      <c r="O3582" s="1" t="n">
        <v>148.2</v>
      </c>
      <c r="P3582" s="1" t="s">
        <v>3744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3918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3909</v>
      </c>
      <c r="N3583" s="1" t="n">
        <v>5.206</v>
      </c>
      <c r="O3583" s="1" t="n">
        <v>8.59</v>
      </c>
      <c r="P3583" s="1" t="s">
        <v>3744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3918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3910</v>
      </c>
      <c r="N3584" s="1" t="n">
        <v>24.005</v>
      </c>
      <c r="O3584" s="1" t="n">
        <v>59.48</v>
      </c>
      <c r="P3584" s="1" t="s">
        <v>3744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3918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3911</v>
      </c>
      <c r="N3585" s="1" t="n">
        <v>1.083</v>
      </c>
      <c r="O3585" s="1" t="n">
        <v>0</v>
      </c>
      <c r="P3585" s="1" t="s">
        <v>3744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3918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3898</v>
      </c>
      <c r="N3586" s="1" t="n">
        <v>15.179</v>
      </c>
      <c r="O3586" s="1" t="n">
        <v>503.04</v>
      </c>
      <c r="P3586" s="1" t="s">
        <v>3744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3918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3899</v>
      </c>
      <c r="N3587" s="1" t="n">
        <v>27.75</v>
      </c>
      <c r="O3587" s="1" t="n">
        <v>942.64</v>
      </c>
      <c r="P3587" s="1" t="s">
        <v>3744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3918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3900</v>
      </c>
      <c r="N3588" s="1" t="n">
        <v>5.406</v>
      </c>
      <c r="O3588" s="1" t="n">
        <v>210.52</v>
      </c>
      <c r="P3588" s="1" t="s">
        <v>3744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3918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3901</v>
      </c>
      <c r="N3589" s="1" t="n">
        <v>12.779</v>
      </c>
      <c r="O3589" s="1" t="n">
        <v>497.63</v>
      </c>
      <c r="P3589" s="1" t="s">
        <v>3744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3918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3902</v>
      </c>
      <c r="N3590" s="1" t="n">
        <v>11.7</v>
      </c>
      <c r="O3590" s="1" t="n">
        <v>494.4</v>
      </c>
      <c r="P3590" s="1" t="s">
        <v>3744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3918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3903</v>
      </c>
      <c r="N3591" s="1" t="n">
        <v>20.355</v>
      </c>
      <c r="O3591" s="1" t="n">
        <v>927.6</v>
      </c>
      <c r="P3591" s="1" t="s">
        <v>3744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3918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3904</v>
      </c>
      <c r="N3592" s="1" t="n">
        <v>8.573</v>
      </c>
      <c r="O3592" s="1" t="n">
        <v>397.78</v>
      </c>
      <c r="P3592" s="1" t="s">
        <v>3744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3918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3905</v>
      </c>
      <c r="N3593" s="1" t="n">
        <v>3.318</v>
      </c>
      <c r="O3593" s="1" t="n">
        <v>140.21</v>
      </c>
      <c r="P3593" s="1" t="s">
        <v>3744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3918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3906</v>
      </c>
      <c r="N3594" s="1" t="n">
        <v>4.053</v>
      </c>
      <c r="O3594" s="1" t="n">
        <v>184.7</v>
      </c>
      <c r="P3594" s="1" t="s">
        <v>3744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3918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3907</v>
      </c>
      <c r="N3595" s="1" t="n">
        <v>4.064</v>
      </c>
      <c r="O3595" s="1" t="n">
        <v>218.88</v>
      </c>
      <c r="P3595" s="1" t="s">
        <v>3744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3918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5295</v>
      </c>
      <c r="N3596" s="1" t="n">
        <v>0.754</v>
      </c>
      <c r="O3596" s="1" t="n">
        <v>8.74</v>
      </c>
      <c r="P3596" s="1" t="s">
        <v>3744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3918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3908</v>
      </c>
      <c r="N3597" s="1" t="n">
        <v>3.975</v>
      </c>
      <c r="O3597" s="1" t="n">
        <v>148.2</v>
      </c>
      <c r="P3597" s="1" t="s">
        <v>3744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3918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3909</v>
      </c>
      <c r="N3598" s="1" t="n">
        <v>5.206</v>
      </c>
      <c r="O3598" s="1" t="n">
        <v>8.59</v>
      </c>
      <c r="P3598" s="1" t="s">
        <v>3744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3918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3910</v>
      </c>
      <c r="N3599" s="1" t="n">
        <v>24.005</v>
      </c>
      <c r="O3599" s="1" t="n">
        <v>59.48</v>
      </c>
      <c r="P3599" s="1" t="s">
        <v>3744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3918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3911</v>
      </c>
      <c r="N3600" s="1" t="n">
        <v>1.083</v>
      </c>
      <c r="O3600" s="1" t="n">
        <v>0</v>
      </c>
      <c r="P3600" s="1" t="s">
        <v>3744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4197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5244</v>
      </c>
      <c r="N3601" s="1" t="n">
        <v>1</v>
      </c>
      <c r="O3601" s="1" t="n">
        <v>20</v>
      </c>
      <c r="P3601" s="1" t="s">
        <v>3744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4197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5246</v>
      </c>
      <c r="N3602" s="1" t="n">
        <v>3</v>
      </c>
      <c r="O3602" s="1" t="n">
        <v>109.5</v>
      </c>
      <c r="P3602" s="1" t="s">
        <v>3744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3978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5298</v>
      </c>
      <c r="N3603" s="1" t="n">
        <v>108</v>
      </c>
      <c r="O3603" s="1" t="n">
        <v>166.32</v>
      </c>
      <c r="P3603" s="1" t="s">
        <v>3980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3778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5299</v>
      </c>
      <c r="N3604" s="1" t="n">
        <v>50</v>
      </c>
      <c r="O3604" s="1" t="n">
        <v>150</v>
      </c>
      <c r="P3604" s="1" t="s">
        <v>3744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3778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5300</v>
      </c>
      <c r="N3605" s="1" t="n">
        <v>5</v>
      </c>
      <c r="O3605" s="1" t="n">
        <v>35</v>
      </c>
      <c r="P3605" s="1" t="s">
        <v>3744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3778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5301</v>
      </c>
      <c r="N3606" s="1" t="n">
        <v>48</v>
      </c>
      <c r="O3606" s="1" t="n">
        <v>160</v>
      </c>
      <c r="P3606" s="1" t="s">
        <v>3744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3742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3743</v>
      </c>
      <c r="N3607" s="1" t="n">
        <v>10</v>
      </c>
      <c r="O3607" s="1" t="n">
        <v>25</v>
      </c>
      <c r="P3607" s="1" t="s">
        <v>3744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3742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3746</v>
      </c>
      <c r="N3608" s="1" t="n">
        <v>50</v>
      </c>
      <c r="O3608" s="1" t="n">
        <v>100</v>
      </c>
      <c r="P3608" s="1" t="s">
        <v>3744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3749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3743</v>
      </c>
      <c r="N3609" s="1" t="n">
        <v>10</v>
      </c>
      <c r="O3609" s="1" t="n">
        <v>25</v>
      </c>
      <c r="P3609" s="1" t="s">
        <v>3744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3749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3746</v>
      </c>
      <c r="N3610" s="1" t="n">
        <v>50</v>
      </c>
      <c r="O3610" s="1" t="n">
        <v>100</v>
      </c>
      <c r="P3610" s="1" t="s">
        <v>3744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3750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4199</v>
      </c>
      <c r="N3611" s="1" t="n">
        <v>8</v>
      </c>
      <c r="O3611" s="1" t="n">
        <v>43.92</v>
      </c>
      <c r="P3611" s="1" t="s">
        <v>3744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3750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4200</v>
      </c>
      <c r="N3612" s="1" t="n">
        <v>8</v>
      </c>
      <c r="O3612" s="1" t="n">
        <v>43.92</v>
      </c>
      <c r="P3612" s="1" t="s">
        <v>3744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3750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5062</v>
      </c>
      <c r="N3613" s="1" t="n">
        <v>4</v>
      </c>
      <c r="O3613" s="1" t="n">
        <v>48.36</v>
      </c>
      <c r="P3613" s="1" t="s">
        <v>3744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3750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4201</v>
      </c>
      <c r="N3614" s="1" t="n">
        <v>6</v>
      </c>
      <c r="O3614" s="1" t="n">
        <v>65.28</v>
      </c>
      <c r="P3614" s="1" t="s">
        <v>3744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3750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5066</v>
      </c>
      <c r="N3615" s="1" t="n">
        <v>3</v>
      </c>
      <c r="O3615" s="1" t="n">
        <v>13.17</v>
      </c>
      <c r="P3615" s="1" t="s">
        <v>3744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3750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5068</v>
      </c>
      <c r="N3616" s="1" t="n">
        <v>3</v>
      </c>
      <c r="O3616" s="1" t="n">
        <v>13.17</v>
      </c>
      <c r="P3616" s="1" t="s">
        <v>3744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3750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5069</v>
      </c>
      <c r="N3617" s="1" t="n">
        <v>3</v>
      </c>
      <c r="O3617" s="1" t="n">
        <v>13.17</v>
      </c>
      <c r="P3617" s="1" t="s">
        <v>3744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3750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5302</v>
      </c>
      <c r="N3618" s="1" t="n">
        <v>3</v>
      </c>
      <c r="O3618" s="1" t="n">
        <v>21.75</v>
      </c>
      <c r="P3618" s="1" t="s">
        <v>3744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3750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3942</v>
      </c>
      <c r="N3619" s="1" t="n">
        <v>8</v>
      </c>
      <c r="O3619" s="1" t="n">
        <v>43.92</v>
      </c>
      <c r="P3619" s="1" t="s">
        <v>3744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3750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5074</v>
      </c>
      <c r="N3620" s="1" t="n">
        <v>3</v>
      </c>
      <c r="O3620" s="1" t="n">
        <v>21.75</v>
      </c>
      <c r="P3620" s="1" t="s">
        <v>3744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3750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3823</v>
      </c>
      <c r="N3621" s="1" t="n">
        <v>104.8</v>
      </c>
      <c r="O3621" s="1" t="n">
        <v>2305.6</v>
      </c>
      <c r="P3621" s="1" t="s">
        <v>3744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3750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3838</v>
      </c>
      <c r="N3622" s="1" t="n">
        <v>30</v>
      </c>
      <c r="O3622" s="1" t="n">
        <v>72.38</v>
      </c>
      <c r="P3622" s="1" t="s">
        <v>3744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3750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4670</v>
      </c>
      <c r="N3623" s="1" t="n">
        <v>30</v>
      </c>
      <c r="O3623" s="1" t="n">
        <v>72.38</v>
      </c>
      <c r="P3623" s="1" t="s">
        <v>3744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3750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4185</v>
      </c>
      <c r="N3624" s="1" t="n">
        <v>12</v>
      </c>
      <c r="O3624" s="1" t="n">
        <v>62.94</v>
      </c>
      <c r="P3624" s="1" t="s">
        <v>3744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3750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3840</v>
      </c>
      <c r="N3625" s="1" t="n">
        <v>16</v>
      </c>
      <c r="O3625" s="1" t="n">
        <v>75.53</v>
      </c>
      <c r="P3625" s="1" t="s">
        <v>3744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3750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4188</v>
      </c>
      <c r="N3626" s="1" t="n">
        <v>8</v>
      </c>
      <c r="O3626" s="1" t="n">
        <v>50.35</v>
      </c>
      <c r="P3626" s="1" t="s">
        <v>3744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3750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5303</v>
      </c>
      <c r="N3627" s="1" t="n">
        <v>8</v>
      </c>
      <c r="O3627" s="1" t="n">
        <v>50.35</v>
      </c>
      <c r="P3627" s="1" t="s">
        <v>3744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3750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3843</v>
      </c>
      <c r="N3628" s="1" t="n">
        <v>2</v>
      </c>
      <c r="O3628" s="1" t="n">
        <v>39.86</v>
      </c>
      <c r="P3628" s="1" t="s">
        <v>3744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3750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4161</v>
      </c>
      <c r="N3629" s="1" t="n">
        <v>2</v>
      </c>
      <c r="O3629" s="1" t="n">
        <v>39.86</v>
      </c>
      <c r="P3629" s="1" t="s">
        <v>3744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3750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4163</v>
      </c>
      <c r="N3630" s="1" t="n">
        <v>4</v>
      </c>
      <c r="O3630" s="1" t="n">
        <v>50.35</v>
      </c>
      <c r="P3630" s="1" t="s">
        <v>3744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3750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4164</v>
      </c>
      <c r="N3631" s="1" t="n">
        <v>2</v>
      </c>
      <c r="O3631" s="1" t="n">
        <v>39.86</v>
      </c>
      <c r="P3631" s="1" t="s">
        <v>3744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3750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4165</v>
      </c>
      <c r="N3632" s="1" t="n">
        <v>4</v>
      </c>
      <c r="O3632" s="1" t="n">
        <v>50.35</v>
      </c>
      <c r="P3632" s="1" t="s">
        <v>3744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3750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5304</v>
      </c>
      <c r="N3633" s="1" t="n">
        <v>2</v>
      </c>
      <c r="O3633" s="1" t="n">
        <v>39.86</v>
      </c>
      <c r="P3633" s="1" t="s">
        <v>3744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3750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3843</v>
      </c>
      <c r="N3634" s="1" t="n">
        <v>2</v>
      </c>
      <c r="O3634" s="1" t="n">
        <v>39.86</v>
      </c>
      <c r="P3634" s="1" t="s">
        <v>3744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3750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4166</v>
      </c>
      <c r="N3635" s="1" t="n">
        <v>4</v>
      </c>
      <c r="O3635" s="1" t="n">
        <v>50.35</v>
      </c>
      <c r="P3635" s="1" t="s">
        <v>3744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3750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4167</v>
      </c>
      <c r="N3636" s="1" t="n">
        <v>4</v>
      </c>
      <c r="O3636" s="1" t="n">
        <v>50.35</v>
      </c>
      <c r="P3636" s="1" t="s">
        <v>3744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3750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4168</v>
      </c>
      <c r="N3637" s="1" t="n">
        <v>4</v>
      </c>
      <c r="O3637" s="1" t="n">
        <v>50.35</v>
      </c>
      <c r="P3637" s="1" t="s">
        <v>3744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3750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3845</v>
      </c>
      <c r="N3638" s="1" t="n">
        <v>2</v>
      </c>
      <c r="O3638" s="1" t="n">
        <v>39.86</v>
      </c>
      <c r="P3638" s="1" t="s">
        <v>3744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3750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5305</v>
      </c>
      <c r="N3639" s="1" t="n">
        <v>2</v>
      </c>
      <c r="O3639" s="1" t="n">
        <v>39.86</v>
      </c>
      <c r="P3639" s="1" t="s">
        <v>3744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3750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3848</v>
      </c>
      <c r="N3640" s="1" t="n">
        <v>2</v>
      </c>
      <c r="O3640" s="1" t="n">
        <v>39.86</v>
      </c>
      <c r="P3640" s="1" t="s">
        <v>3744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3750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3849</v>
      </c>
      <c r="N3641" s="1" t="n">
        <v>2</v>
      </c>
      <c r="O3641" s="1" t="n">
        <v>39.86</v>
      </c>
      <c r="P3641" s="1" t="s">
        <v>3744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3750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3850</v>
      </c>
      <c r="N3642" s="1" t="n">
        <v>2</v>
      </c>
      <c r="O3642" s="1" t="n">
        <v>39.86</v>
      </c>
      <c r="P3642" s="1" t="s">
        <v>3744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3750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3945</v>
      </c>
      <c r="N3643" s="1" t="n">
        <v>3</v>
      </c>
      <c r="O3643" s="1" t="n">
        <v>11.34</v>
      </c>
      <c r="P3643" s="1" t="s">
        <v>3744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3750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4557</v>
      </c>
      <c r="N3644" s="1" t="n">
        <v>6</v>
      </c>
      <c r="O3644" s="1" t="n">
        <v>65.94</v>
      </c>
      <c r="P3644" s="1" t="s">
        <v>3744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3750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3979</v>
      </c>
      <c r="N3645" s="1" t="n">
        <v>6</v>
      </c>
      <c r="O3645" s="1" t="n">
        <v>65.94</v>
      </c>
      <c r="P3645" s="1" t="s">
        <v>3744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3750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3949</v>
      </c>
      <c r="N3646" s="1" t="n">
        <v>2</v>
      </c>
      <c r="O3646" s="1" t="n">
        <v>24.58</v>
      </c>
      <c r="P3646" s="1" t="s">
        <v>3744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3750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3950</v>
      </c>
      <c r="N3647" s="1" t="n">
        <v>6</v>
      </c>
      <c r="O3647" s="1" t="n">
        <v>53.1</v>
      </c>
      <c r="P3647" s="1" t="s">
        <v>3744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3750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4560</v>
      </c>
      <c r="N3648" s="1" t="n">
        <v>5</v>
      </c>
      <c r="O3648" s="1" t="n">
        <v>23.65</v>
      </c>
      <c r="P3648" s="1" t="s">
        <v>3744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3750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4561</v>
      </c>
      <c r="N3649" s="1" t="n">
        <v>5</v>
      </c>
      <c r="O3649" s="1" t="n">
        <v>23.65</v>
      </c>
      <c r="P3649" s="1" t="s">
        <v>3744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3750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3952</v>
      </c>
      <c r="N3650" s="1" t="n">
        <v>6</v>
      </c>
      <c r="O3650" s="1" t="n">
        <v>49.14</v>
      </c>
      <c r="P3650" s="1" t="s">
        <v>3744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3750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3953</v>
      </c>
      <c r="N3651" s="1" t="n">
        <v>6</v>
      </c>
      <c r="O3651" s="1" t="n">
        <v>59.88</v>
      </c>
      <c r="P3651" s="1" t="s">
        <v>3744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3750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4563</v>
      </c>
      <c r="N3652" s="1" t="n">
        <v>6</v>
      </c>
      <c r="O3652" s="1" t="n">
        <v>66.06</v>
      </c>
      <c r="P3652" s="1" t="s">
        <v>3744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3750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5306</v>
      </c>
      <c r="N3653" s="1" t="n">
        <v>3</v>
      </c>
      <c r="O3653" s="1" t="n">
        <v>36.9</v>
      </c>
      <c r="P3653" s="1" t="s">
        <v>3744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3750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5307</v>
      </c>
      <c r="N3654" s="1" t="n">
        <v>3</v>
      </c>
      <c r="O3654" s="1" t="n">
        <v>22.02</v>
      </c>
      <c r="P3654" s="1" t="s">
        <v>3744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3750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3893</v>
      </c>
      <c r="N3655" s="1" t="n">
        <v>100</v>
      </c>
      <c r="O3655" s="1" t="n">
        <v>2049</v>
      </c>
      <c r="P3655" s="1" t="s">
        <v>3744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3750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4738</v>
      </c>
      <c r="N3656" s="1" t="n">
        <v>120</v>
      </c>
      <c r="O3656" s="1" t="n">
        <v>2292</v>
      </c>
      <c r="P3656" s="1" t="s">
        <v>3744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3897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3912</v>
      </c>
      <c r="N3657" s="1" t="n">
        <v>5.974</v>
      </c>
      <c r="O3657" s="1" t="n">
        <v>128.24</v>
      </c>
      <c r="P3657" s="1" t="s">
        <v>3744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3897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3913</v>
      </c>
      <c r="N3658" s="1" t="n">
        <v>16.7</v>
      </c>
      <c r="O3658" s="1" t="n">
        <v>383.22</v>
      </c>
      <c r="P3658" s="1" t="s">
        <v>3744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3897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3914</v>
      </c>
      <c r="N3659" s="1" t="n">
        <v>34.21</v>
      </c>
      <c r="O3659" s="1" t="n">
        <v>810.35</v>
      </c>
      <c r="P3659" s="1" t="s">
        <v>3744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3897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3915</v>
      </c>
      <c r="N3660" s="1" t="n">
        <v>29.132</v>
      </c>
      <c r="O3660" s="1" t="n">
        <v>754.78</v>
      </c>
      <c r="P3660" s="1" t="s">
        <v>3744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3897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3916</v>
      </c>
      <c r="N3661" s="1" t="n">
        <v>8.461</v>
      </c>
      <c r="O3661" s="1" t="n">
        <v>212.95</v>
      </c>
      <c r="P3661" s="1" t="s">
        <v>3744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3897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3909</v>
      </c>
      <c r="N3662" s="1" t="n">
        <v>6.224</v>
      </c>
      <c r="O3662" s="1" t="n">
        <v>9.17</v>
      </c>
      <c r="P3662" s="1" t="s">
        <v>3744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3897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3910</v>
      </c>
      <c r="N3663" s="1" t="n">
        <v>3.124</v>
      </c>
      <c r="O3663" s="1" t="n">
        <v>6.92</v>
      </c>
      <c r="P3663" s="1" t="s">
        <v>3744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3897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3911</v>
      </c>
      <c r="N3664" s="1" t="n">
        <v>0.976</v>
      </c>
      <c r="O3664" s="1" t="n">
        <v>0</v>
      </c>
      <c r="P3664" s="1" t="s">
        <v>3744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3918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3912</v>
      </c>
      <c r="N3665" s="1" t="n">
        <v>5.974</v>
      </c>
      <c r="O3665" s="1" t="n">
        <v>128.24</v>
      </c>
      <c r="P3665" s="1" t="s">
        <v>3744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3918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3913</v>
      </c>
      <c r="N3666" s="1" t="n">
        <v>16.7</v>
      </c>
      <c r="O3666" s="1" t="n">
        <v>383.22</v>
      </c>
      <c r="P3666" s="1" t="s">
        <v>3744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3918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3914</v>
      </c>
      <c r="N3667" s="1" t="n">
        <v>34.21</v>
      </c>
      <c r="O3667" s="1" t="n">
        <v>810.35</v>
      </c>
      <c r="P3667" s="1" t="s">
        <v>3744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3918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3915</v>
      </c>
      <c r="N3668" s="1" t="n">
        <v>29.132</v>
      </c>
      <c r="O3668" s="1" t="n">
        <v>754.78</v>
      </c>
      <c r="P3668" s="1" t="s">
        <v>3744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3918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3916</v>
      </c>
      <c r="N3669" s="1" t="n">
        <v>8.461</v>
      </c>
      <c r="O3669" s="1" t="n">
        <v>212.95</v>
      </c>
      <c r="P3669" s="1" t="s">
        <v>3744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3918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3909</v>
      </c>
      <c r="N3670" s="1" t="n">
        <v>6.224</v>
      </c>
      <c r="O3670" s="1" t="n">
        <v>9.17</v>
      </c>
      <c r="P3670" s="1" t="s">
        <v>3744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3918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3910</v>
      </c>
      <c r="N3671" s="1" t="n">
        <v>3.124</v>
      </c>
      <c r="O3671" s="1" t="n">
        <v>6.92</v>
      </c>
      <c r="P3671" s="1" t="s">
        <v>3744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3918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3911</v>
      </c>
      <c r="N3672" s="1" t="n">
        <v>0.976</v>
      </c>
      <c r="O3672" s="1" t="n">
        <v>0</v>
      </c>
      <c r="P3672" s="1" t="s">
        <v>3744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3978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3946</v>
      </c>
      <c r="N3673" s="1" t="n">
        <v>3</v>
      </c>
      <c r="O3673" s="1" t="n">
        <v>13.62</v>
      </c>
      <c r="P3673" s="1" t="s">
        <v>3980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3978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5308</v>
      </c>
      <c r="N3674" s="1" t="n">
        <v>2</v>
      </c>
      <c r="O3674" s="1" t="n">
        <v>16.38</v>
      </c>
      <c r="P3674" s="1" t="s">
        <v>3980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3978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4663</v>
      </c>
      <c r="N3675" s="1" t="n">
        <v>1</v>
      </c>
      <c r="O3675" s="1" t="n">
        <v>14.5</v>
      </c>
      <c r="P3675" s="1" t="s">
        <v>3980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3778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3928</v>
      </c>
      <c r="N3676" s="1" t="n">
        <v>10</v>
      </c>
      <c r="O3676" s="1" t="n">
        <v>106.7</v>
      </c>
      <c r="P3676" s="1" t="s">
        <v>3744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3778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3929</v>
      </c>
      <c r="N3677" s="1" t="n">
        <v>12</v>
      </c>
      <c r="O3677" s="1" t="n">
        <v>82.32</v>
      </c>
      <c r="P3677" s="1" t="s">
        <v>3744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3778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3930</v>
      </c>
      <c r="N3678" s="1" t="n">
        <v>8</v>
      </c>
      <c r="O3678" s="1" t="n">
        <v>109.6</v>
      </c>
      <c r="P3678" s="1" t="s">
        <v>3744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3778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3931</v>
      </c>
      <c r="N3679" s="1" t="n">
        <v>8</v>
      </c>
      <c r="O3679" s="1" t="n">
        <v>100.48</v>
      </c>
      <c r="P3679" s="1" t="s">
        <v>3744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3778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3932</v>
      </c>
      <c r="N3680" s="1" t="n">
        <v>4</v>
      </c>
      <c r="O3680" s="1" t="n">
        <v>50.24</v>
      </c>
      <c r="P3680" s="1" t="s">
        <v>3744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3778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3933</v>
      </c>
      <c r="N3681" s="1" t="n">
        <v>8</v>
      </c>
      <c r="O3681" s="1" t="n">
        <v>93.12</v>
      </c>
      <c r="P3681" s="1" t="s">
        <v>3744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3742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5309</v>
      </c>
      <c r="N3682" s="1" t="n">
        <v>0.506</v>
      </c>
      <c r="O3682" s="1" t="n">
        <v>40.48</v>
      </c>
      <c r="P3682" s="1" t="s">
        <v>3744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3742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3747</v>
      </c>
      <c r="N3683" s="1" t="n">
        <v>40</v>
      </c>
      <c r="O3683" s="1" t="n">
        <v>240</v>
      </c>
      <c r="P3683" s="1" t="s">
        <v>3744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3742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3743</v>
      </c>
      <c r="N3684" s="1" t="n">
        <v>10</v>
      </c>
      <c r="O3684" s="1" t="n">
        <v>25</v>
      </c>
      <c r="P3684" s="1" t="s">
        <v>3744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3742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3745</v>
      </c>
      <c r="N3685" s="1" t="n">
        <v>8</v>
      </c>
      <c r="O3685" s="1" t="n">
        <v>48</v>
      </c>
      <c r="P3685" s="1" t="s">
        <v>3744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3742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3746</v>
      </c>
      <c r="N3686" s="1" t="n">
        <v>50</v>
      </c>
      <c r="O3686" s="1" t="n">
        <v>100</v>
      </c>
      <c r="P3686" s="1" t="s">
        <v>3744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3742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3748</v>
      </c>
      <c r="N3687" s="1" t="n">
        <v>20</v>
      </c>
      <c r="O3687" s="1" t="n">
        <v>280</v>
      </c>
      <c r="P3687" s="1" t="s">
        <v>3744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3749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3747</v>
      </c>
      <c r="N3688" s="1" t="n">
        <v>40</v>
      </c>
      <c r="O3688" s="1" t="n">
        <v>240</v>
      </c>
      <c r="P3688" s="1" t="s">
        <v>3744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3749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3743</v>
      </c>
      <c r="N3689" s="1" t="n">
        <v>10</v>
      </c>
      <c r="O3689" s="1" t="n">
        <v>25</v>
      </c>
      <c r="P3689" s="1" t="s">
        <v>3744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3749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3745</v>
      </c>
      <c r="N3690" s="1" t="n">
        <v>8</v>
      </c>
      <c r="O3690" s="1" t="n">
        <v>48</v>
      </c>
      <c r="P3690" s="1" t="s">
        <v>3744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3749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3746</v>
      </c>
      <c r="N3691" s="1" t="n">
        <v>50</v>
      </c>
      <c r="O3691" s="1" t="n">
        <v>100</v>
      </c>
      <c r="P3691" s="1" t="s">
        <v>3744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3749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5309</v>
      </c>
      <c r="N3692" s="1" t="n">
        <v>0.506</v>
      </c>
      <c r="O3692" s="1" t="n">
        <v>40.48</v>
      </c>
      <c r="P3692" s="1" t="s">
        <v>3744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3749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3748</v>
      </c>
      <c r="N3693" s="1" t="n">
        <v>20</v>
      </c>
      <c r="O3693" s="1" t="n">
        <v>280</v>
      </c>
      <c r="P3693" s="1" t="s">
        <v>3744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3750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5310</v>
      </c>
      <c r="N3694" s="1" t="n">
        <v>80</v>
      </c>
      <c r="O3694" s="1" t="n">
        <v>303.8</v>
      </c>
      <c r="P3694" s="1" t="s">
        <v>3744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3750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5311</v>
      </c>
      <c r="N3695" s="1" t="n">
        <v>150</v>
      </c>
      <c r="O3695" s="1" t="n">
        <v>649.5</v>
      </c>
      <c r="P3695" s="1" t="s">
        <v>3744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3750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4262</v>
      </c>
      <c r="N3696" s="1" t="n">
        <v>120</v>
      </c>
      <c r="O3696" s="1" t="n">
        <v>463.6</v>
      </c>
      <c r="P3696" s="1" t="s">
        <v>3744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3750</v>
      </c>
      <c r="E3697" s="1" t="n">
        <v>1749</v>
      </c>
      <c r="F3697" s="1" t="s">
        <v>336</v>
      </c>
      <c r="I3697" s="1" t="n">
        <v>2144</v>
      </c>
      <c r="J3697" s="1" t="n">
        <v>29846</v>
      </c>
      <c r="K3697" s="1" t="n">
        <v>7891097102059</v>
      </c>
      <c r="L3697" s="1" t="s">
        <v>5312</v>
      </c>
      <c r="N3697" s="1" t="n">
        <v>100</v>
      </c>
      <c r="O3697" s="1" t="n">
        <v>1108</v>
      </c>
      <c r="P3697" s="1" t="s">
        <v>3744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3750</v>
      </c>
      <c r="E3698" s="1" t="n">
        <v>1749</v>
      </c>
      <c r="F3698" s="1" t="s">
        <v>336</v>
      </c>
      <c r="I3698" s="1" t="n">
        <v>2144</v>
      </c>
      <c r="J3698" s="1" t="n">
        <v>25964</v>
      </c>
      <c r="K3698" s="1" t="n">
        <v>7896763621858</v>
      </c>
      <c r="L3698" s="1" t="s">
        <v>4764</v>
      </c>
      <c r="N3698" s="1" t="n">
        <v>100</v>
      </c>
      <c r="O3698" s="1" t="n">
        <v>187.5</v>
      </c>
      <c r="P3698" s="1" t="s">
        <v>3744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3750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5313</v>
      </c>
      <c r="N3699" s="1" t="n">
        <v>240</v>
      </c>
      <c r="O3699" s="1" t="n">
        <v>855</v>
      </c>
      <c r="P3699" s="1" t="s">
        <v>3744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3750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5314</v>
      </c>
      <c r="N3700" s="1" t="n">
        <v>40</v>
      </c>
      <c r="O3700" s="1" t="n">
        <v>303.8</v>
      </c>
      <c r="P3700" s="1" t="s">
        <v>3744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3750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4579</v>
      </c>
      <c r="N3701" s="1" t="n">
        <v>30</v>
      </c>
      <c r="O3701" s="1" t="n">
        <v>85.9</v>
      </c>
      <c r="P3701" s="1" t="s">
        <v>3744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3750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4580</v>
      </c>
      <c r="N3702" s="1" t="n">
        <v>180</v>
      </c>
      <c r="O3702" s="1" t="n">
        <v>333</v>
      </c>
      <c r="P3702" s="1" t="s">
        <v>3744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3750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4581</v>
      </c>
      <c r="N3703" s="1" t="n">
        <v>40</v>
      </c>
      <c r="O3703" s="1" t="n">
        <v>131</v>
      </c>
      <c r="P3703" s="1" t="s">
        <v>3744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3750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4582</v>
      </c>
      <c r="N3704" s="1" t="n">
        <v>100</v>
      </c>
      <c r="O3704" s="1" t="n">
        <v>376</v>
      </c>
      <c r="P3704" s="1" t="s">
        <v>3744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3750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5315</v>
      </c>
      <c r="N3705" s="1" t="n">
        <v>2</v>
      </c>
      <c r="O3705" s="1" t="n">
        <v>25.1</v>
      </c>
      <c r="P3705" s="1" t="s">
        <v>3744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3750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5315</v>
      </c>
      <c r="N3706" s="1" t="n">
        <v>3</v>
      </c>
      <c r="O3706" s="1" t="n">
        <v>37.65</v>
      </c>
      <c r="P3706" s="1" t="s">
        <v>3744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3750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5316</v>
      </c>
      <c r="N3707" s="1" t="n">
        <v>5</v>
      </c>
      <c r="O3707" s="1" t="n">
        <v>15.6</v>
      </c>
      <c r="P3707" s="1" t="s">
        <v>3744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3750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5315</v>
      </c>
      <c r="N3708" s="1" t="n">
        <v>5</v>
      </c>
      <c r="O3708" s="1" t="n">
        <v>15.6</v>
      </c>
      <c r="P3708" s="1" t="s">
        <v>3744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3750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5317</v>
      </c>
      <c r="N3709" s="1" t="n">
        <v>2</v>
      </c>
      <c r="O3709" s="1" t="n">
        <v>25.1</v>
      </c>
      <c r="P3709" s="1" t="s">
        <v>3744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3750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5318</v>
      </c>
      <c r="N3710" s="1" t="n">
        <v>4</v>
      </c>
      <c r="O3710" s="1" t="n">
        <v>49.32</v>
      </c>
      <c r="P3710" s="1" t="s">
        <v>3744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3750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5319</v>
      </c>
      <c r="N3711" s="1" t="n">
        <v>10</v>
      </c>
      <c r="O3711" s="1" t="n">
        <v>31.2</v>
      </c>
      <c r="P3711" s="1" t="s">
        <v>3744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3750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5320</v>
      </c>
      <c r="N3712" s="1" t="n">
        <v>4</v>
      </c>
      <c r="O3712" s="1" t="n">
        <v>50.2</v>
      </c>
      <c r="P3712" s="1" t="s">
        <v>3744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3750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3821</v>
      </c>
      <c r="N3713" s="1" t="n">
        <v>61.6</v>
      </c>
      <c r="O3713" s="1" t="n">
        <v>1971.2</v>
      </c>
      <c r="P3713" s="1" t="s">
        <v>3744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3750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4051</v>
      </c>
      <c r="N3714" s="1" t="n">
        <v>50</v>
      </c>
      <c r="O3714" s="1" t="n">
        <v>741.14</v>
      </c>
      <c r="P3714" s="1" t="s">
        <v>3744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3750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4054</v>
      </c>
      <c r="N3715" s="1" t="n">
        <v>30</v>
      </c>
      <c r="O3715" s="1" t="n">
        <v>388.21</v>
      </c>
      <c r="P3715" s="1" t="s">
        <v>3744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3750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4055</v>
      </c>
      <c r="N3716" s="1" t="n">
        <v>80</v>
      </c>
      <c r="O3716" s="1" t="n">
        <v>1072.88</v>
      </c>
      <c r="P3716" s="1" t="s">
        <v>3744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3750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4058</v>
      </c>
      <c r="N3717" s="1" t="n">
        <v>20</v>
      </c>
      <c r="O3717" s="1" t="n">
        <v>188.22</v>
      </c>
      <c r="P3717" s="1" t="s">
        <v>3744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3750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4060</v>
      </c>
      <c r="N3718" s="1" t="n">
        <v>80</v>
      </c>
      <c r="O3718" s="1" t="n">
        <v>809.37</v>
      </c>
      <c r="P3718" s="1" t="s">
        <v>3744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3750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5321</v>
      </c>
      <c r="N3719" s="1" t="n">
        <v>80</v>
      </c>
      <c r="O3719" s="1" t="n">
        <v>583.5</v>
      </c>
      <c r="P3719" s="1" t="s">
        <v>3744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3750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5322</v>
      </c>
      <c r="N3720" s="1" t="n">
        <v>18</v>
      </c>
      <c r="O3720" s="1" t="n">
        <v>190.8</v>
      </c>
      <c r="P3720" s="1" t="s">
        <v>3744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3750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5323</v>
      </c>
      <c r="N3721" s="1" t="n">
        <v>18</v>
      </c>
      <c r="O3721" s="1" t="n">
        <v>268.2</v>
      </c>
      <c r="P3721" s="1" t="s">
        <v>3744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3750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5324</v>
      </c>
      <c r="N3722" s="1" t="n">
        <v>6</v>
      </c>
      <c r="O3722" s="1" t="n">
        <v>85.2</v>
      </c>
      <c r="P3722" s="1" t="s">
        <v>3744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3750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5325</v>
      </c>
      <c r="N3723" s="1" t="n">
        <v>24</v>
      </c>
      <c r="O3723" s="1" t="n">
        <v>254.4</v>
      </c>
      <c r="P3723" s="1" t="s">
        <v>3744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3750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5326</v>
      </c>
      <c r="N3724" s="1" t="n">
        <v>24</v>
      </c>
      <c r="O3724" s="1" t="n">
        <v>206.4</v>
      </c>
      <c r="P3724" s="1" t="s">
        <v>3744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3750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5327</v>
      </c>
      <c r="N3725" s="1" t="n">
        <v>30</v>
      </c>
      <c r="O3725" s="1" t="n">
        <v>270</v>
      </c>
      <c r="P3725" s="1" t="s">
        <v>3744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3750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5328</v>
      </c>
      <c r="N3726" s="1" t="n">
        <v>6</v>
      </c>
      <c r="O3726" s="1" t="n">
        <v>93.6</v>
      </c>
      <c r="P3726" s="1" t="s">
        <v>3744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3750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5329</v>
      </c>
      <c r="N3727" s="1" t="n">
        <v>10</v>
      </c>
      <c r="O3727" s="1" t="n">
        <v>600</v>
      </c>
      <c r="P3727" s="1" t="s">
        <v>3744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3897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3898</v>
      </c>
      <c r="N3728" s="1" t="n">
        <v>6.08</v>
      </c>
      <c r="O3728" s="1" t="n">
        <v>201.21</v>
      </c>
      <c r="P3728" s="1" t="s">
        <v>3744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3897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3899</v>
      </c>
      <c r="N3729" s="1" t="n">
        <v>11.53</v>
      </c>
      <c r="O3729" s="1" t="n">
        <v>391.12</v>
      </c>
      <c r="P3729" s="1" t="s">
        <v>3744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3897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3900</v>
      </c>
      <c r="N3730" s="1" t="n">
        <v>2.624</v>
      </c>
      <c r="O3730" s="1" t="n">
        <v>102.04</v>
      </c>
      <c r="P3730" s="1" t="s">
        <v>3744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3897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3901</v>
      </c>
      <c r="N3731" s="1" t="n">
        <v>5.21</v>
      </c>
      <c r="O3731" s="1" t="n">
        <v>202.6</v>
      </c>
      <c r="P3731" s="1" t="s">
        <v>3744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3897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3902</v>
      </c>
      <c r="N3732" s="1" t="n">
        <v>4.684</v>
      </c>
      <c r="O3732" s="1" t="n">
        <v>197.65</v>
      </c>
      <c r="P3732" s="1" t="s">
        <v>3744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3897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3903</v>
      </c>
      <c r="N3733" s="1" t="n">
        <v>9.06</v>
      </c>
      <c r="O3733" s="1" t="n">
        <v>412.3</v>
      </c>
      <c r="P3733" s="1" t="s">
        <v>3744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3897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3904</v>
      </c>
      <c r="N3734" s="1" t="n">
        <v>3.682</v>
      </c>
      <c r="O3734" s="1" t="n">
        <v>170.61</v>
      </c>
      <c r="P3734" s="1" t="s">
        <v>3744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3897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3905</v>
      </c>
      <c r="N3735" s="1" t="n">
        <v>1.26</v>
      </c>
      <c r="O3735" s="1" t="n">
        <v>53.17</v>
      </c>
      <c r="P3735" s="1" t="s">
        <v>3744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3897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3906</v>
      </c>
      <c r="N3736" s="1" t="n">
        <v>1.682</v>
      </c>
      <c r="O3736" s="1" t="n">
        <v>76.54</v>
      </c>
      <c r="P3736" s="1" t="s">
        <v>3744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3897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3907</v>
      </c>
      <c r="N3737" s="1" t="n">
        <v>1.732</v>
      </c>
      <c r="O3737" s="1" t="n">
        <v>93.15</v>
      </c>
      <c r="P3737" s="1" t="s">
        <v>3744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3897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3908</v>
      </c>
      <c r="N3738" s="1" t="n">
        <v>1.156</v>
      </c>
      <c r="O3738" s="1" t="n">
        <v>43.04</v>
      </c>
      <c r="P3738" s="1" t="s">
        <v>3744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3897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3909</v>
      </c>
      <c r="N3739" s="1" t="n">
        <v>3.516</v>
      </c>
      <c r="O3739" s="1" t="n">
        <v>5.79</v>
      </c>
      <c r="P3739" s="1" t="s">
        <v>3744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3897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3910</v>
      </c>
      <c r="N3740" s="1" t="n">
        <v>8.885</v>
      </c>
      <c r="O3740" s="1" t="n">
        <v>21.99</v>
      </c>
      <c r="P3740" s="1" t="s">
        <v>3744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3897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3911</v>
      </c>
      <c r="N3741" s="1" t="n">
        <v>0.499</v>
      </c>
      <c r="O3741" s="1" t="n">
        <v>0</v>
      </c>
      <c r="P3741" s="1" t="s">
        <v>3744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3976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5330</v>
      </c>
      <c r="N3742" s="1" t="n">
        <v>100</v>
      </c>
      <c r="O3742" s="1" t="n">
        <v>460</v>
      </c>
      <c r="P3742" s="1" t="s">
        <v>3744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3976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5331</v>
      </c>
      <c r="N3743" s="1" t="n">
        <v>100</v>
      </c>
      <c r="O3743" s="1" t="n">
        <v>529.8</v>
      </c>
      <c r="P3743" s="1" t="s">
        <v>3744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3976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4221</v>
      </c>
      <c r="N3744" s="1" t="n">
        <v>80</v>
      </c>
      <c r="O3744" s="1" t="n">
        <v>636.4</v>
      </c>
      <c r="P3744" s="1" t="s">
        <v>3744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3976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5332</v>
      </c>
      <c r="N3745" s="1" t="n">
        <v>20</v>
      </c>
      <c r="O3745" s="1" t="n">
        <v>277.6</v>
      </c>
      <c r="P3745" s="1" t="s">
        <v>3744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3918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3898</v>
      </c>
      <c r="N3746" s="1" t="n">
        <v>6.08</v>
      </c>
      <c r="O3746" s="1" t="n">
        <v>201.21</v>
      </c>
      <c r="P3746" s="1" t="s">
        <v>3744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3918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3899</v>
      </c>
      <c r="N3747" s="1" t="n">
        <v>11.53</v>
      </c>
      <c r="O3747" s="1" t="n">
        <v>391.12</v>
      </c>
      <c r="P3747" s="1" t="s">
        <v>3744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3918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3900</v>
      </c>
      <c r="N3748" s="1" t="n">
        <v>2.624</v>
      </c>
      <c r="O3748" s="1" t="n">
        <v>102.04</v>
      </c>
      <c r="P3748" s="1" t="s">
        <v>3744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3918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3901</v>
      </c>
      <c r="N3749" s="1" t="n">
        <v>5.21</v>
      </c>
      <c r="O3749" s="1" t="n">
        <v>202.6</v>
      </c>
      <c r="P3749" s="1" t="s">
        <v>3744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3918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3902</v>
      </c>
      <c r="N3750" s="1" t="n">
        <v>4.684</v>
      </c>
      <c r="O3750" s="1" t="n">
        <v>197.65</v>
      </c>
      <c r="P3750" s="1" t="s">
        <v>3744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3918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3903</v>
      </c>
      <c r="N3751" s="1" t="n">
        <v>9.06</v>
      </c>
      <c r="O3751" s="1" t="n">
        <v>412.3</v>
      </c>
      <c r="P3751" s="1" t="s">
        <v>3744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3918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3904</v>
      </c>
      <c r="N3752" s="1" t="n">
        <v>3.682</v>
      </c>
      <c r="O3752" s="1" t="n">
        <v>170.61</v>
      </c>
      <c r="P3752" s="1" t="s">
        <v>3744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3918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3905</v>
      </c>
      <c r="N3753" s="1" t="n">
        <v>1.26</v>
      </c>
      <c r="O3753" s="1" t="n">
        <v>53.17</v>
      </c>
      <c r="P3753" s="1" t="s">
        <v>3744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3918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3906</v>
      </c>
      <c r="N3754" s="1" t="n">
        <v>1.682</v>
      </c>
      <c r="O3754" s="1" t="n">
        <v>76.54</v>
      </c>
      <c r="P3754" s="1" t="s">
        <v>3744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3918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3907</v>
      </c>
      <c r="N3755" s="1" t="n">
        <v>1.732</v>
      </c>
      <c r="O3755" s="1" t="n">
        <v>93.15</v>
      </c>
      <c r="P3755" s="1" t="s">
        <v>3744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3918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3908</v>
      </c>
      <c r="N3756" s="1" t="n">
        <v>1.156</v>
      </c>
      <c r="O3756" s="1" t="n">
        <v>43.04</v>
      </c>
      <c r="P3756" s="1" t="s">
        <v>3744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3918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3909</v>
      </c>
      <c r="N3757" s="1" t="n">
        <v>3.516</v>
      </c>
      <c r="O3757" s="1" t="n">
        <v>5.79</v>
      </c>
      <c r="P3757" s="1" t="s">
        <v>3744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3918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3910</v>
      </c>
      <c r="N3758" s="1" t="n">
        <v>8.885</v>
      </c>
      <c r="O3758" s="1" t="n">
        <v>21.99</v>
      </c>
      <c r="P3758" s="1" t="s">
        <v>3744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3918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3911</v>
      </c>
      <c r="N3759" s="1" t="n">
        <v>0.499</v>
      </c>
      <c r="O3759" s="1" t="n">
        <v>0</v>
      </c>
      <c r="P3759" s="1" t="s">
        <v>3744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4197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5333</v>
      </c>
      <c r="N3760" s="1" t="n">
        <v>6</v>
      </c>
      <c r="O3760" s="1" t="n">
        <v>79.68</v>
      </c>
      <c r="P3760" s="1" t="s">
        <v>3744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3778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3919</v>
      </c>
      <c r="N3761" s="1" t="n">
        <v>80</v>
      </c>
      <c r="O3761" s="1" t="n">
        <v>704</v>
      </c>
      <c r="P3761" s="1" t="s">
        <v>3744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3778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4209</v>
      </c>
      <c r="N3762" s="1" t="n">
        <v>30</v>
      </c>
      <c r="O3762" s="1" t="n">
        <v>174</v>
      </c>
      <c r="P3762" s="1" t="s">
        <v>3744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3778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4210</v>
      </c>
      <c r="N3763" s="1" t="n">
        <v>42</v>
      </c>
      <c r="O3763" s="1" t="n">
        <v>294</v>
      </c>
      <c r="P3763" s="1" t="s">
        <v>3744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3778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4211</v>
      </c>
      <c r="N3764" s="1" t="n">
        <v>50</v>
      </c>
      <c r="O3764" s="1" t="n">
        <v>469.9</v>
      </c>
      <c r="P3764" s="1" t="s">
        <v>3744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3778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3981</v>
      </c>
      <c r="N3765" s="1" t="n">
        <v>1080</v>
      </c>
      <c r="O3765" s="1" t="n">
        <v>555</v>
      </c>
      <c r="P3765" s="1" t="s">
        <v>3744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3778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3982</v>
      </c>
      <c r="N3766" s="1" t="n">
        <v>2520</v>
      </c>
      <c r="O3766" s="1" t="n">
        <v>1260</v>
      </c>
      <c r="P3766" s="1" t="s">
        <v>3744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3778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4556</v>
      </c>
      <c r="N3767" s="1" t="n">
        <v>30</v>
      </c>
      <c r="O3767" s="1" t="n">
        <v>105</v>
      </c>
      <c r="P3767" s="1" t="s">
        <v>3744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3778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4030</v>
      </c>
      <c r="N3768" s="1" t="n">
        <v>18</v>
      </c>
      <c r="O3768" s="1" t="n">
        <v>170</v>
      </c>
      <c r="P3768" s="1" t="s">
        <v>3744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3778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5197</v>
      </c>
      <c r="N3769" s="1" t="n">
        <v>9</v>
      </c>
      <c r="O3769" s="1" t="n">
        <v>130</v>
      </c>
      <c r="P3769" s="1" t="s">
        <v>3744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3778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4031</v>
      </c>
      <c r="N3770" s="1" t="n">
        <v>20</v>
      </c>
      <c r="O3770" s="1" t="n">
        <v>140</v>
      </c>
      <c r="P3770" s="1" t="s">
        <v>3744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3778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4918</v>
      </c>
      <c r="N3771" s="1" t="n">
        <v>40</v>
      </c>
      <c r="O3771" s="1" t="n">
        <v>112</v>
      </c>
      <c r="P3771" s="1" t="s">
        <v>3744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3778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4033</v>
      </c>
      <c r="N3772" s="1" t="n">
        <v>25</v>
      </c>
      <c r="O3772" s="1" t="n">
        <v>137.5</v>
      </c>
      <c r="P3772" s="1" t="s">
        <v>3744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3778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4919</v>
      </c>
      <c r="N3773" s="1" t="n">
        <v>150</v>
      </c>
      <c r="O3773" s="1" t="n">
        <v>1440</v>
      </c>
      <c r="P3773" s="1" t="s">
        <v>3744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3742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3743</v>
      </c>
      <c r="N3774" s="1" t="n">
        <v>8</v>
      </c>
      <c r="O3774" s="1" t="n">
        <v>20</v>
      </c>
      <c r="P3774" s="1" t="s">
        <v>3744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3742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3745</v>
      </c>
      <c r="N3775" s="1" t="n">
        <v>5</v>
      </c>
      <c r="O3775" s="1" t="n">
        <v>30</v>
      </c>
      <c r="P3775" s="1" t="s">
        <v>3744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3742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3746</v>
      </c>
      <c r="N3776" s="1" t="n">
        <v>30</v>
      </c>
      <c r="O3776" s="1" t="n">
        <v>60</v>
      </c>
      <c r="P3776" s="1" t="s">
        <v>3744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3742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3781</v>
      </c>
      <c r="N3777" s="1" t="n">
        <v>10.75</v>
      </c>
      <c r="O3777" s="1" t="n">
        <v>129</v>
      </c>
      <c r="P3777" s="1" t="s">
        <v>3744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3742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3782</v>
      </c>
      <c r="N3778" s="1" t="n">
        <v>4</v>
      </c>
      <c r="O3778" s="1" t="n">
        <v>28</v>
      </c>
      <c r="P3778" s="1" t="s">
        <v>3744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3742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3785</v>
      </c>
      <c r="N3779" s="1" t="n">
        <v>40</v>
      </c>
      <c r="O3779" s="1" t="n">
        <v>280</v>
      </c>
      <c r="P3779" s="1" t="s">
        <v>3744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3742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3934</v>
      </c>
      <c r="N3780" s="1" t="n">
        <v>10</v>
      </c>
      <c r="O3780" s="1" t="n">
        <v>130</v>
      </c>
      <c r="P3780" s="1" t="s">
        <v>3744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3742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3786</v>
      </c>
      <c r="N3781" s="1" t="n">
        <v>33.9</v>
      </c>
      <c r="O3781" s="1" t="n">
        <v>135</v>
      </c>
      <c r="P3781" s="1" t="s">
        <v>3744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3742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3787</v>
      </c>
      <c r="N3782" s="1" t="n">
        <v>40</v>
      </c>
      <c r="O3782" s="1" t="n">
        <v>180</v>
      </c>
      <c r="P3782" s="1" t="s">
        <v>3744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3742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3935</v>
      </c>
      <c r="N3783" s="1" t="n">
        <v>15</v>
      </c>
      <c r="O3783" s="1" t="n">
        <v>105</v>
      </c>
      <c r="P3783" s="1" t="s">
        <v>3744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3742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3788</v>
      </c>
      <c r="N3784" s="1" t="n">
        <v>4</v>
      </c>
      <c r="O3784" s="1" t="n">
        <v>40</v>
      </c>
      <c r="P3784" s="1" t="s">
        <v>3744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3742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3789</v>
      </c>
      <c r="N3785" s="1" t="n">
        <v>5</v>
      </c>
      <c r="O3785" s="1" t="n">
        <v>20</v>
      </c>
      <c r="P3785" s="1" t="s">
        <v>3744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3742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3936</v>
      </c>
      <c r="N3786" s="1" t="n">
        <v>2</v>
      </c>
      <c r="O3786" s="1" t="n">
        <v>20</v>
      </c>
      <c r="P3786" s="1" t="s">
        <v>3744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3742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3937</v>
      </c>
      <c r="N3787" s="1" t="n">
        <v>8.9</v>
      </c>
      <c r="O3787" s="1" t="n">
        <v>80</v>
      </c>
      <c r="P3787" s="1" t="s">
        <v>3744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3742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4573</v>
      </c>
      <c r="N3788" s="1" t="n">
        <v>61.196</v>
      </c>
      <c r="O3788" s="1" t="n">
        <v>224</v>
      </c>
      <c r="P3788" s="1" t="s">
        <v>3744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3742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3793</v>
      </c>
      <c r="N3789" s="1" t="n">
        <v>10</v>
      </c>
      <c r="O3789" s="1" t="n">
        <v>50</v>
      </c>
      <c r="P3789" s="1" t="s">
        <v>3744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3742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4138</v>
      </c>
      <c r="N3790" s="1" t="n">
        <v>6.2</v>
      </c>
      <c r="O3790" s="1" t="n">
        <v>74</v>
      </c>
      <c r="P3790" s="1" t="s">
        <v>3744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3742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3795</v>
      </c>
      <c r="N3791" s="1" t="n">
        <v>20</v>
      </c>
      <c r="O3791" s="1" t="n">
        <v>120</v>
      </c>
      <c r="P3791" s="1" t="s">
        <v>3744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3742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3747</v>
      </c>
      <c r="N3792" s="1" t="n">
        <v>40</v>
      </c>
      <c r="O3792" s="1" t="n">
        <v>240</v>
      </c>
      <c r="P3792" s="1" t="s">
        <v>3744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3749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3743</v>
      </c>
      <c r="N3793" s="1" t="n">
        <v>8</v>
      </c>
      <c r="O3793" s="1" t="n">
        <v>20</v>
      </c>
      <c r="P3793" s="1" t="s">
        <v>3744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3749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3745</v>
      </c>
      <c r="N3794" s="1" t="n">
        <v>5</v>
      </c>
      <c r="O3794" s="1" t="n">
        <v>30</v>
      </c>
      <c r="P3794" s="1" t="s">
        <v>3744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3749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3746</v>
      </c>
      <c r="N3795" s="1" t="n">
        <v>30</v>
      </c>
      <c r="O3795" s="1" t="n">
        <v>60</v>
      </c>
      <c r="P3795" s="1" t="s">
        <v>3744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3749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3781</v>
      </c>
      <c r="N3796" s="1" t="n">
        <v>10.75</v>
      </c>
      <c r="O3796" s="1" t="n">
        <v>129</v>
      </c>
      <c r="P3796" s="1" t="s">
        <v>3744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3749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3782</v>
      </c>
      <c r="N3797" s="1" t="n">
        <v>4</v>
      </c>
      <c r="O3797" s="1" t="n">
        <v>28</v>
      </c>
      <c r="P3797" s="1" t="s">
        <v>3744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3749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3785</v>
      </c>
      <c r="N3798" s="1" t="n">
        <v>40</v>
      </c>
      <c r="O3798" s="1" t="n">
        <v>280</v>
      </c>
      <c r="P3798" s="1" t="s">
        <v>3744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3749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3934</v>
      </c>
      <c r="N3799" s="1" t="n">
        <v>10</v>
      </c>
      <c r="O3799" s="1" t="n">
        <v>130</v>
      </c>
      <c r="P3799" s="1" t="s">
        <v>3744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3749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3786</v>
      </c>
      <c r="N3800" s="1" t="n">
        <v>33.9</v>
      </c>
      <c r="O3800" s="1" t="n">
        <v>135</v>
      </c>
      <c r="P3800" s="1" t="s">
        <v>3744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3749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3787</v>
      </c>
      <c r="N3801" s="1" t="n">
        <v>40</v>
      </c>
      <c r="O3801" s="1" t="n">
        <v>180</v>
      </c>
      <c r="P3801" s="1" t="s">
        <v>3744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3749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3935</v>
      </c>
      <c r="N3802" s="1" t="n">
        <v>15</v>
      </c>
      <c r="O3802" s="1" t="n">
        <v>105</v>
      </c>
      <c r="P3802" s="1" t="s">
        <v>3744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3749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3788</v>
      </c>
      <c r="N3803" s="1" t="n">
        <v>4</v>
      </c>
      <c r="O3803" s="1" t="n">
        <v>40</v>
      </c>
      <c r="P3803" s="1" t="s">
        <v>3744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3749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3789</v>
      </c>
      <c r="N3804" s="1" t="n">
        <v>5</v>
      </c>
      <c r="O3804" s="1" t="n">
        <v>20</v>
      </c>
      <c r="P3804" s="1" t="s">
        <v>3744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3749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3936</v>
      </c>
      <c r="N3805" s="1" t="n">
        <v>2</v>
      </c>
      <c r="O3805" s="1" t="n">
        <v>20</v>
      </c>
      <c r="P3805" s="1" t="s">
        <v>3744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3749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3937</v>
      </c>
      <c r="N3806" s="1" t="n">
        <v>8.9</v>
      </c>
      <c r="O3806" s="1" t="n">
        <v>80</v>
      </c>
      <c r="P3806" s="1" t="s">
        <v>3744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3749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4573</v>
      </c>
      <c r="N3807" s="1" t="n">
        <v>61.196</v>
      </c>
      <c r="O3807" s="1" t="n">
        <v>224</v>
      </c>
      <c r="P3807" s="1" t="s">
        <v>3744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3749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3793</v>
      </c>
      <c r="N3808" s="1" t="n">
        <v>10</v>
      </c>
      <c r="O3808" s="1" t="n">
        <v>50</v>
      </c>
      <c r="P3808" s="1" t="s">
        <v>3744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3749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4138</v>
      </c>
      <c r="N3809" s="1" t="n">
        <v>6.2</v>
      </c>
      <c r="O3809" s="1" t="n">
        <v>74</v>
      </c>
      <c r="P3809" s="1" t="s">
        <v>3744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3749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3795</v>
      </c>
      <c r="N3810" s="1" t="n">
        <v>20</v>
      </c>
      <c r="O3810" s="1" t="n">
        <v>120</v>
      </c>
      <c r="P3810" s="1" t="s">
        <v>3744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3749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3747</v>
      </c>
      <c r="N3811" s="1" t="n">
        <v>40</v>
      </c>
      <c r="O3811" s="1" t="n">
        <v>240</v>
      </c>
      <c r="P3811" s="1" t="s">
        <v>3744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3750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5334</v>
      </c>
      <c r="N3812" s="1" t="n">
        <v>50</v>
      </c>
      <c r="O3812" s="1" t="n">
        <v>90</v>
      </c>
      <c r="P3812" s="1" t="s">
        <v>3744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3750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5335</v>
      </c>
      <c r="N3813" s="1" t="n">
        <v>50</v>
      </c>
      <c r="O3813" s="1" t="n">
        <v>90</v>
      </c>
      <c r="P3813" s="1" t="s">
        <v>3744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3750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5336</v>
      </c>
      <c r="N3814" s="1" t="n">
        <v>50</v>
      </c>
      <c r="O3814" s="1" t="n">
        <v>90</v>
      </c>
      <c r="P3814" s="1" t="s">
        <v>3744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3750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5337</v>
      </c>
      <c r="N3815" s="1" t="n">
        <v>50</v>
      </c>
      <c r="O3815" s="1" t="n">
        <v>90</v>
      </c>
      <c r="P3815" s="1" t="s">
        <v>3744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3750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5338</v>
      </c>
      <c r="N3816" s="1" t="n">
        <v>50</v>
      </c>
      <c r="O3816" s="1" t="n">
        <v>90</v>
      </c>
      <c r="P3816" s="1" t="s">
        <v>3744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3750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4255</v>
      </c>
      <c r="N3817" s="1" t="n">
        <v>100</v>
      </c>
      <c r="O3817" s="1" t="n">
        <v>2190</v>
      </c>
      <c r="P3817" s="1" t="s">
        <v>3744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3750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4046</v>
      </c>
      <c r="N3818" s="1" t="n">
        <v>120</v>
      </c>
      <c r="O3818" s="1" t="n">
        <v>1104</v>
      </c>
      <c r="P3818" s="1" t="s">
        <v>3744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3750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5339</v>
      </c>
      <c r="N3819" s="1" t="n">
        <v>12</v>
      </c>
      <c r="O3819" s="1" t="n">
        <v>164.88</v>
      </c>
      <c r="P3819" s="1" t="s">
        <v>3744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3750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5340</v>
      </c>
      <c r="N3820" s="1" t="n">
        <v>6</v>
      </c>
      <c r="O3820" s="1" t="n">
        <v>82.44</v>
      </c>
      <c r="P3820" s="1" t="s">
        <v>3744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3750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5341</v>
      </c>
      <c r="N3821" s="1" t="n">
        <v>6</v>
      </c>
      <c r="O3821" s="1" t="n">
        <v>41.1</v>
      </c>
      <c r="P3821" s="1" t="s">
        <v>3744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3750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5342</v>
      </c>
      <c r="N3822" s="1" t="n">
        <v>6</v>
      </c>
      <c r="O3822" s="1" t="n">
        <v>41.1</v>
      </c>
      <c r="P3822" s="1" t="s">
        <v>3744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3750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5343</v>
      </c>
      <c r="N3823" s="1" t="n">
        <v>6</v>
      </c>
      <c r="O3823" s="1" t="n">
        <v>41.1</v>
      </c>
      <c r="P3823" s="1" t="s">
        <v>3744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3750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5343</v>
      </c>
      <c r="N3824" s="1" t="n">
        <v>12</v>
      </c>
      <c r="O3824" s="1" t="n">
        <v>164.88</v>
      </c>
      <c r="P3824" s="1" t="s">
        <v>3744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3750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5344</v>
      </c>
      <c r="N3825" s="1" t="n">
        <v>6</v>
      </c>
      <c r="O3825" s="1" t="n">
        <v>82.44</v>
      </c>
      <c r="P3825" s="1" t="s">
        <v>3744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3750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5345</v>
      </c>
      <c r="N3826" s="1" t="n">
        <v>10</v>
      </c>
      <c r="O3826" s="1" t="n">
        <v>99.6</v>
      </c>
      <c r="P3826" s="1" t="s">
        <v>3744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3750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5346</v>
      </c>
      <c r="N3827" s="1" t="n">
        <v>6</v>
      </c>
      <c r="O3827" s="1" t="n">
        <v>82.44</v>
      </c>
      <c r="P3827" s="1" t="s">
        <v>3744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3750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5347</v>
      </c>
      <c r="N3828" s="1" t="n">
        <v>10</v>
      </c>
      <c r="O3828" s="1" t="n">
        <v>131.4</v>
      </c>
      <c r="P3828" s="1" t="s">
        <v>3744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3750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5348</v>
      </c>
      <c r="N3829" s="1" t="n">
        <v>6</v>
      </c>
      <c r="O3829" s="1" t="n">
        <v>39.96</v>
      </c>
      <c r="P3829" s="1" t="s">
        <v>3744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3978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5349</v>
      </c>
      <c r="N3830" s="1" t="n">
        <v>2</v>
      </c>
      <c r="O3830" s="1" t="n">
        <v>2.67</v>
      </c>
      <c r="P3830" s="1" t="s">
        <v>3980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3978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5021</v>
      </c>
      <c r="N3831" s="1" t="n">
        <v>1</v>
      </c>
      <c r="O3831" s="1" t="n">
        <v>5.57</v>
      </c>
      <c r="P3831" s="1" t="s">
        <v>3980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3978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5350</v>
      </c>
      <c r="N3832" s="1" t="n">
        <v>1</v>
      </c>
      <c r="O3832" s="1" t="n">
        <v>5.57</v>
      </c>
      <c r="P3832" s="1" t="s">
        <v>3980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3978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5351</v>
      </c>
      <c r="N3833" s="1" t="n">
        <v>1</v>
      </c>
      <c r="O3833" s="1" t="n">
        <v>3.01</v>
      </c>
      <c r="P3833" s="1" t="s">
        <v>3980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3978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5352</v>
      </c>
      <c r="N3834" s="1" t="n">
        <v>1</v>
      </c>
      <c r="O3834" s="1" t="n">
        <v>2.99</v>
      </c>
      <c r="P3834" s="1" t="s">
        <v>3980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3978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5353</v>
      </c>
      <c r="N3835" s="1" t="n">
        <v>1</v>
      </c>
      <c r="O3835" s="1" t="n">
        <v>10.27</v>
      </c>
      <c r="P3835" s="1" t="s">
        <v>3980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3778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3801</v>
      </c>
      <c r="N3836" s="1" t="n">
        <v>6</v>
      </c>
      <c r="O3836" s="1" t="n">
        <v>30.6</v>
      </c>
      <c r="P3836" s="1" t="s">
        <v>3744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3778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3802</v>
      </c>
      <c r="N3837" s="1" t="n">
        <v>6</v>
      </c>
      <c r="O3837" s="1" t="n">
        <v>27</v>
      </c>
      <c r="P3837" s="1" t="s">
        <v>3744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3778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3803</v>
      </c>
      <c r="N3838" s="1" t="n">
        <v>6</v>
      </c>
      <c r="O3838" s="1" t="n">
        <v>28.8</v>
      </c>
      <c r="P3838" s="1" t="s">
        <v>3744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3778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3804</v>
      </c>
      <c r="N3839" s="1" t="n">
        <v>4</v>
      </c>
      <c r="O3839" s="1" t="n">
        <v>31.2</v>
      </c>
      <c r="P3839" s="1" t="s">
        <v>3744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3778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3805</v>
      </c>
      <c r="N3840" s="1" t="n">
        <v>30</v>
      </c>
      <c r="O3840" s="1" t="n">
        <v>174</v>
      </c>
      <c r="P3840" s="1" t="s">
        <v>3744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3778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3806</v>
      </c>
      <c r="N3841" s="1" t="n">
        <v>50</v>
      </c>
      <c r="O3841" s="1" t="n">
        <v>108.01</v>
      </c>
      <c r="P3841" s="1" t="s">
        <v>3744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3778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3807</v>
      </c>
      <c r="N3842" s="1" t="n">
        <v>50</v>
      </c>
      <c r="O3842" s="1" t="n">
        <v>151.73</v>
      </c>
      <c r="P3842" s="1" t="s">
        <v>3744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3778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4699</v>
      </c>
      <c r="N3843" s="1" t="n">
        <v>30</v>
      </c>
      <c r="O3843" s="1" t="n">
        <v>52.15</v>
      </c>
      <c r="P3843" s="1" t="s">
        <v>3744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3778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3808</v>
      </c>
      <c r="N3844" s="1" t="n">
        <v>50</v>
      </c>
      <c r="O3844" s="1" t="n">
        <v>56.58</v>
      </c>
      <c r="P3844" s="1" t="s">
        <v>3744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3778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3809</v>
      </c>
      <c r="N3845" s="1" t="n">
        <v>100</v>
      </c>
      <c r="O3845" s="1" t="n">
        <v>128.59</v>
      </c>
      <c r="P3845" s="1" t="s">
        <v>3744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3778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4700</v>
      </c>
      <c r="N3846" s="1" t="n">
        <v>50</v>
      </c>
      <c r="O3846" s="1" t="n">
        <v>89.5</v>
      </c>
      <c r="P3846" s="1" t="s">
        <v>3744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3778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3811</v>
      </c>
      <c r="N3847" s="1" t="n">
        <v>50</v>
      </c>
      <c r="O3847" s="1" t="n">
        <v>69.43</v>
      </c>
      <c r="P3847" s="1" t="s">
        <v>3744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3778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3813</v>
      </c>
      <c r="N3848" s="1" t="n">
        <v>6</v>
      </c>
      <c r="O3848" s="1" t="n">
        <v>57.4</v>
      </c>
      <c r="P3848" s="1" t="s">
        <v>3744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3778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3817</v>
      </c>
      <c r="N3849" s="1" t="n">
        <v>6</v>
      </c>
      <c r="O3849" s="1" t="n">
        <v>89.5</v>
      </c>
      <c r="P3849" s="1" t="s">
        <v>3744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3778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5354</v>
      </c>
      <c r="N3850" s="1" t="n">
        <v>6</v>
      </c>
      <c r="O3850" s="1" t="n">
        <v>95.4</v>
      </c>
      <c r="P3850" s="1" t="s">
        <v>3744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3778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3818</v>
      </c>
      <c r="N3851" s="1" t="n">
        <v>15</v>
      </c>
      <c r="O3851" s="1" t="n">
        <v>143.51</v>
      </c>
      <c r="P3851" s="1" t="s">
        <v>3744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3778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3820</v>
      </c>
      <c r="N3852" s="1" t="n">
        <v>6</v>
      </c>
      <c r="O3852" s="1" t="n">
        <v>73.45</v>
      </c>
      <c r="P3852" s="1" t="s">
        <v>3744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3778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4701</v>
      </c>
      <c r="N3853" s="1" t="n">
        <v>4</v>
      </c>
      <c r="O3853" s="1" t="n">
        <v>60</v>
      </c>
      <c r="P3853" s="1" t="s">
        <v>3744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3778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5355</v>
      </c>
      <c r="N3854" s="1" t="n">
        <v>20</v>
      </c>
      <c r="O3854" s="1" t="n">
        <v>104.81</v>
      </c>
      <c r="P3854" s="1" t="s">
        <v>3744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3778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5356</v>
      </c>
      <c r="N3855" s="1" t="n">
        <v>20</v>
      </c>
      <c r="O3855" s="1" t="n">
        <v>104.81</v>
      </c>
      <c r="P3855" s="1" t="s">
        <v>3744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3778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5357</v>
      </c>
      <c r="N3856" s="1" t="n">
        <v>30</v>
      </c>
      <c r="O3856" s="1" t="n">
        <v>132.66</v>
      </c>
      <c r="P3856" s="1" t="s">
        <v>3744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3778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4091</v>
      </c>
      <c r="N3857" s="1" t="n">
        <v>30</v>
      </c>
      <c r="O3857" s="1" t="n">
        <v>132.66</v>
      </c>
      <c r="P3857" s="1" t="s">
        <v>3744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3778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4081</v>
      </c>
      <c r="N3858" s="1" t="n">
        <v>35</v>
      </c>
      <c r="O3858" s="1" t="n">
        <v>88.91</v>
      </c>
      <c r="P3858" s="1" t="s">
        <v>3744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3778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5358</v>
      </c>
      <c r="N3859" s="1" t="n">
        <v>9</v>
      </c>
      <c r="O3859" s="1" t="n">
        <v>142.91</v>
      </c>
      <c r="P3859" s="1" t="s">
        <v>3744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3778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5359</v>
      </c>
      <c r="N3860" s="1" t="n">
        <v>9</v>
      </c>
      <c r="O3860" s="1" t="n">
        <v>142.91</v>
      </c>
      <c r="P3860" s="1" t="s">
        <v>3744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3742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3743</v>
      </c>
      <c r="N3861" s="1" t="n">
        <v>12</v>
      </c>
      <c r="O3861" s="1" t="n">
        <v>30</v>
      </c>
      <c r="P3861" s="1" t="s">
        <v>3744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3742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3745</v>
      </c>
      <c r="N3862" s="1" t="n">
        <v>120</v>
      </c>
      <c r="O3862" s="1" t="n">
        <v>240</v>
      </c>
      <c r="P3862" s="1" t="s">
        <v>3744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3742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3746</v>
      </c>
      <c r="N3863" s="1" t="n">
        <v>8</v>
      </c>
      <c r="O3863" s="1" t="n">
        <v>48</v>
      </c>
      <c r="P3863" s="1" t="s">
        <v>3744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3749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3743</v>
      </c>
      <c r="N3864" s="1" t="n">
        <v>12</v>
      </c>
      <c r="O3864" s="1" t="n">
        <v>30</v>
      </c>
      <c r="P3864" s="1" t="s">
        <v>3744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3749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3745</v>
      </c>
      <c r="N3865" s="1" t="n">
        <v>120</v>
      </c>
      <c r="O3865" s="1" t="n">
        <v>240</v>
      </c>
      <c r="P3865" s="1" t="s">
        <v>3744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3749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3746</v>
      </c>
      <c r="N3866" s="1" t="n">
        <v>8</v>
      </c>
      <c r="O3866" s="1" t="n">
        <v>48</v>
      </c>
      <c r="P3866" s="1" t="s">
        <v>3744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3750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3821</v>
      </c>
      <c r="N3867" s="1" t="n">
        <v>137.4</v>
      </c>
      <c r="O3867" s="1" t="n">
        <v>4396.8</v>
      </c>
      <c r="P3867" s="1" t="s">
        <v>3744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3750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3823</v>
      </c>
      <c r="N3868" s="1" t="n">
        <v>55.4</v>
      </c>
      <c r="O3868" s="1" t="n">
        <v>1218.8</v>
      </c>
      <c r="P3868" s="1" t="s">
        <v>3744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3750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5360</v>
      </c>
      <c r="N3869" s="1" t="n">
        <v>32</v>
      </c>
      <c r="O3869" s="1" t="n">
        <v>52.2</v>
      </c>
      <c r="P3869" s="1" t="s">
        <v>3744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3750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5361</v>
      </c>
      <c r="N3870" s="1" t="n">
        <v>30</v>
      </c>
      <c r="O3870" s="1" t="n">
        <v>132.44</v>
      </c>
      <c r="P3870" s="1" t="s">
        <v>3744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3750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5362</v>
      </c>
      <c r="N3871" s="1" t="n">
        <v>40</v>
      </c>
      <c r="O3871" s="1" t="n">
        <v>34.79</v>
      </c>
      <c r="P3871" s="1" t="s">
        <v>3744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3750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5363</v>
      </c>
      <c r="N3872" s="1" t="n">
        <v>12</v>
      </c>
      <c r="O3872" s="1" t="n">
        <v>31.09</v>
      </c>
      <c r="P3872" s="1" t="s">
        <v>3744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3750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5364</v>
      </c>
      <c r="N3873" s="1" t="n">
        <v>20</v>
      </c>
      <c r="O3873" s="1" t="n">
        <v>104.56</v>
      </c>
      <c r="P3873" s="1" t="s">
        <v>3744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3750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5365</v>
      </c>
      <c r="N3874" s="1" t="n">
        <v>6</v>
      </c>
      <c r="O3874" s="1" t="n">
        <v>63.51</v>
      </c>
      <c r="P3874" s="1" t="s">
        <v>3744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3750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5366</v>
      </c>
      <c r="N3875" s="1" t="n">
        <v>6</v>
      </c>
      <c r="O3875" s="1" t="n">
        <v>63.48</v>
      </c>
      <c r="P3875" s="1" t="s">
        <v>3744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3750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5367</v>
      </c>
      <c r="N3876" s="1" t="n">
        <v>40</v>
      </c>
      <c r="O3876" s="1" t="n">
        <v>34.79</v>
      </c>
      <c r="P3876" s="1" t="s">
        <v>3744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3750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5368</v>
      </c>
      <c r="N3877" s="1" t="n">
        <v>6</v>
      </c>
      <c r="O3877" s="1" t="n">
        <v>51.62</v>
      </c>
      <c r="P3877" s="1" t="s">
        <v>3744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3750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5369</v>
      </c>
      <c r="N3878" s="1" t="n">
        <v>6</v>
      </c>
      <c r="O3878" s="1" t="n">
        <v>93.06</v>
      </c>
      <c r="P3878" s="1" t="s">
        <v>3744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3750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5370</v>
      </c>
      <c r="N3879" s="1" t="n">
        <v>12</v>
      </c>
      <c r="O3879" s="1" t="n">
        <v>31.11</v>
      </c>
      <c r="P3879" s="1" t="s">
        <v>3744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3750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4085</v>
      </c>
      <c r="N3880" s="1" t="n">
        <v>2</v>
      </c>
      <c r="O3880" s="1" t="n">
        <v>4.5</v>
      </c>
      <c r="P3880" s="1" t="s">
        <v>3744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3750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5371</v>
      </c>
      <c r="N3881" s="1" t="n">
        <v>6</v>
      </c>
      <c r="O3881" s="1" t="n">
        <v>63.52</v>
      </c>
      <c r="P3881" s="1" t="s">
        <v>3744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3750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5372</v>
      </c>
      <c r="N3882" s="1" t="n">
        <v>6</v>
      </c>
      <c r="O3882" s="1" t="n">
        <v>73.94</v>
      </c>
      <c r="P3882" s="1" t="s">
        <v>3744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3750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4078</v>
      </c>
      <c r="N3883" s="1" t="n">
        <v>35</v>
      </c>
      <c r="O3883" s="1" t="n">
        <v>79.81</v>
      </c>
      <c r="P3883" s="1" t="s">
        <v>3744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3897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3912</v>
      </c>
      <c r="N3884" s="1" t="n">
        <v>2.03</v>
      </c>
      <c r="O3884" s="1" t="n">
        <v>44</v>
      </c>
      <c r="P3884" s="1" t="s">
        <v>3744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3897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3912</v>
      </c>
      <c r="N3885" s="1" t="n">
        <v>5.561</v>
      </c>
      <c r="O3885" s="1" t="n">
        <v>128.14</v>
      </c>
      <c r="P3885" s="1" t="s">
        <v>3744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3897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3913</v>
      </c>
      <c r="N3886" s="1" t="n">
        <v>12.365</v>
      </c>
      <c r="O3886" s="1" t="n">
        <v>286.53</v>
      </c>
      <c r="P3886" s="1" t="s">
        <v>3744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3897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3914</v>
      </c>
      <c r="N3887" s="1" t="n">
        <v>15.875</v>
      </c>
      <c r="O3887" s="1" t="n">
        <v>379.74</v>
      </c>
      <c r="P3887" s="1" t="s">
        <v>3744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3897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3915</v>
      </c>
      <c r="N3888" s="1" t="n">
        <v>15.821</v>
      </c>
      <c r="O3888" s="1" t="n">
        <v>413.94</v>
      </c>
      <c r="P3888" s="1" t="s">
        <v>3744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3897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3898</v>
      </c>
      <c r="N3889" s="1" t="n">
        <v>10.414</v>
      </c>
      <c r="O3889" s="1" t="n">
        <v>331.02</v>
      </c>
      <c r="P3889" s="1" t="s">
        <v>3744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3897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3916</v>
      </c>
      <c r="N3890" s="1" t="n">
        <v>3.29</v>
      </c>
      <c r="O3890" s="1" t="n">
        <v>83.62</v>
      </c>
      <c r="P3890" s="1" t="s">
        <v>3744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3897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3899</v>
      </c>
      <c r="N3891" s="1" t="n">
        <v>24.439</v>
      </c>
      <c r="O3891" s="1" t="n">
        <v>796.23</v>
      </c>
      <c r="P3891" s="1" t="s">
        <v>3744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3897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3900</v>
      </c>
      <c r="N3892" s="1" t="n">
        <v>6.068</v>
      </c>
      <c r="O3892" s="1" t="n">
        <v>226.64</v>
      </c>
      <c r="P3892" s="1" t="s">
        <v>3744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3897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3901</v>
      </c>
      <c r="N3893" s="1" t="n">
        <v>11.924</v>
      </c>
      <c r="O3893" s="1" t="n">
        <v>445.36</v>
      </c>
      <c r="P3893" s="1" t="s">
        <v>3744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3897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3902</v>
      </c>
      <c r="N3894" s="1" t="n">
        <v>10.699</v>
      </c>
      <c r="O3894" s="1" t="n">
        <v>433.62</v>
      </c>
      <c r="P3894" s="1" t="s">
        <v>3744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3897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3903</v>
      </c>
      <c r="N3895" s="1" t="n">
        <v>22.84</v>
      </c>
      <c r="O3895" s="1" t="n">
        <v>998.3</v>
      </c>
      <c r="P3895" s="1" t="s">
        <v>3744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3897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3904</v>
      </c>
      <c r="N3896" s="1" t="n">
        <v>8.486</v>
      </c>
      <c r="O3896" s="1" t="n">
        <v>377.65</v>
      </c>
      <c r="P3896" s="1" t="s">
        <v>3744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3897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3905</v>
      </c>
      <c r="N3897" s="1" t="n">
        <v>2.857</v>
      </c>
      <c r="O3897" s="1" t="n">
        <v>115.79</v>
      </c>
      <c r="P3897" s="1" t="s">
        <v>3744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3897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3906</v>
      </c>
      <c r="N3898" s="1" t="n">
        <v>3.583</v>
      </c>
      <c r="O3898" s="1" t="n">
        <v>156.61</v>
      </c>
      <c r="P3898" s="1" t="s">
        <v>3744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3897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3907</v>
      </c>
      <c r="N3899" s="1" t="n">
        <v>3.261</v>
      </c>
      <c r="O3899" s="1" t="n">
        <v>168.45</v>
      </c>
      <c r="P3899" s="1" t="s">
        <v>3744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3897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3917</v>
      </c>
      <c r="N3900" s="1" t="n">
        <v>2.22</v>
      </c>
      <c r="O3900" s="1" t="n">
        <v>72.33</v>
      </c>
      <c r="P3900" s="1" t="s">
        <v>3744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3897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3908</v>
      </c>
      <c r="N3901" s="1" t="n">
        <v>2.734</v>
      </c>
      <c r="O3901" s="1" t="n">
        <v>97.77</v>
      </c>
      <c r="P3901" s="1" t="s">
        <v>3744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3897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3909</v>
      </c>
      <c r="N3902" s="1" t="n">
        <v>3.542</v>
      </c>
      <c r="O3902" s="1" t="n">
        <v>5.6</v>
      </c>
      <c r="P3902" s="1" t="s">
        <v>3744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3897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3909</v>
      </c>
      <c r="N3903" s="1" t="n">
        <v>2.122</v>
      </c>
      <c r="O3903" s="1" t="n">
        <v>3.16</v>
      </c>
      <c r="P3903" s="1" t="s">
        <v>3744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3897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3910</v>
      </c>
      <c r="N3904" s="1" t="n">
        <v>18.221</v>
      </c>
      <c r="O3904" s="1" t="n">
        <v>43.3</v>
      </c>
      <c r="P3904" s="1" t="s">
        <v>3744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3897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3910</v>
      </c>
      <c r="N3905" s="1" t="n">
        <v>3.496</v>
      </c>
      <c r="O3905" s="1" t="n">
        <v>7.82</v>
      </c>
      <c r="P3905" s="1" t="s">
        <v>3744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3897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3911</v>
      </c>
      <c r="N3906" s="1" t="n">
        <v>0.401</v>
      </c>
      <c r="O3906" s="1" t="n">
        <v>0</v>
      </c>
      <c r="P3906" s="1" t="s">
        <v>3744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3897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3911</v>
      </c>
      <c r="N3907" s="1" t="n">
        <v>0.551</v>
      </c>
      <c r="O3907" s="1" t="n">
        <v>0</v>
      </c>
      <c r="P3907" s="1" t="s">
        <v>3744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3918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3912</v>
      </c>
      <c r="N3908" s="1" t="n">
        <v>2.03</v>
      </c>
      <c r="O3908" s="1" t="n">
        <v>44</v>
      </c>
      <c r="P3908" s="1" t="s">
        <v>3744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3918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3913</v>
      </c>
      <c r="N3909" s="1" t="n">
        <v>12.365</v>
      </c>
      <c r="O3909" s="1" t="n">
        <v>286.53</v>
      </c>
      <c r="P3909" s="1" t="s">
        <v>3744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3918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3914</v>
      </c>
      <c r="N3910" s="1" t="n">
        <v>15.875</v>
      </c>
      <c r="O3910" s="1" t="n">
        <v>379.74</v>
      </c>
      <c r="P3910" s="1" t="s">
        <v>3744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3918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3915</v>
      </c>
      <c r="N3911" s="1" t="n">
        <v>15.821</v>
      </c>
      <c r="O3911" s="1" t="n">
        <v>413.94</v>
      </c>
      <c r="P3911" s="1" t="s">
        <v>3744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3918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3916</v>
      </c>
      <c r="N3912" s="1" t="n">
        <v>3.29</v>
      </c>
      <c r="O3912" s="1" t="n">
        <v>83.62</v>
      </c>
      <c r="P3912" s="1" t="s">
        <v>3744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3918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3909</v>
      </c>
      <c r="N3913" s="1" t="n">
        <v>2.122</v>
      </c>
      <c r="O3913" s="1" t="n">
        <v>3.16</v>
      </c>
      <c r="P3913" s="1" t="s">
        <v>3744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3918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3910</v>
      </c>
      <c r="N3914" s="1" t="n">
        <v>3.496</v>
      </c>
      <c r="O3914" s="1" t="n">
        <v>7.82</v>
      </c>
      <c r="P3914" s="1" t="s">
        <v>3744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3918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3911</v>
      </c>
      <c r="N3915" s="1" t="n">
        <v>0.401</v>
      </c>
      <c r="O3915" s="1" t="n">
        <v>0</v>
      </c>
      <c r="P3915" s="1" t="s">
        <v>3744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3918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3912</v>
      </c>
      <c r="N3916" s="1" t="n">
        <v>5.561</v>
      </c>
      <c r="O3916" s="1" t="n">
        <v>128.14</v>
      </c>
      <c r="P3916" s="1" t="s">
        <v>3744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3918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3898</v>
      </c>
      <c r="N3917" s="1" t="n">
        <v>10.414</v>
      </c>
      <c r="O3917" s="1" t="n">
        <v>331.02</v>
      </c>
      <c r="P3917" s="1" t="s">
        <v>3744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3918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3899</v>
      </c>
      <c r="N3918" s="1" t="n">
        <v>24.439</v>
      </c>
      <c r="O3918" s="1" t="n">
        <v>796.23</v>
      </c>
      <c r="P3918" s="1" t="s">
        <v>3744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3918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3900</v>
      </c>
      <c r="N3919" s="1" t="n">
        <v>6.068</v>
      </c>
      <c r="O3919" s="1" t="n">
        <v>226.64</v>
      </c>
      <c r="P3919" s="1" t="s">
        <v>3744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3918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3901</v>
      </c>
      <c r="N3920" s="1" t="n">
        <v>11.924</v>
      </c>
      <c r="O3920" s="1" t="n">
        <v>445.36</v>
      </c>
      <c r="P3920" s="1" t="s">
        <v>3744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3918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3902</v>
      </c>
      <c r="N3921" s="1" t="n">
        <v>10.699</v>
      </c>
      <c r="O3921" s="1" t="n">
        <v>433.62</v>
      </c>
      <c r="P3921" s="1" t="s">
        <v>3744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3918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3903</v>
      </c>
      <c r="N3922" s="1" t="n">
        <v>22.84</v>
      </c>
      <c r="O3922" s="1" t="n">
        <v>998.3</v>
      </c>
      <c r="P3922" s="1" t="s">
        <v>3744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3918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3904</v>
      </c>
      <c r="N3923" s="1" t="n">
        <v>8.486</v>
      </c>
      <c r="O3923" s="1" t="n">
        <v>377.65</v>
      </c>
      <c r="P3923" s="1" t="s">
        <v>3744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3918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3905</v>
      </c>
      <c r="N3924" s="1" t="n">
        <v>2.857</v>
      </c>
      <c r="O3924" s="1" t="n">
        <v>115.79</v>
      </c>
      <c r="P3924" s="1" t="s">
        <v>3744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3918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3906</v>
      </c>
      <c r="N3925" s="1" t="n">
        <v>3.583</v>
      </c>
      <c r="O3925" s="1" t="n">
        <v>156.61</v>
      </c>
      <c r="P3925" s="1" t="s">
        <v>3744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3918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3907</v>
      </c>
      <c r="N3926" s="1" t="n">
        <v>3.261</v>
      </c>
      <c r="O3926" s="1" t="n">
        <v>168.45</v>
      </c>
      <c r="P3926" s="1" t="s">
        <v>3744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3918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3917</v>
      </c>
      <c r="N3927" s="1" t="n">
        <v>2.22</v>
      </c>
      <c r="O3927" s="1" t="n">
        <v>72.33</v>
      </c>
      <c r="P3927" s="1" t="s">
        <v>3744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3918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3908</v>
      </c>
      <c r="N3928" s="1" t="n">
        <v>2.734</v>
      </c>
      <c r="O3928" s="1" t="n">
        <v>97.77</v>
      </c>
      <c r="P3928" s="1" t="s">
        <v>3744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3918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3909</v>
      </c>
      <c r="N3929" s="1" t="n">
        <v>3.542</v>
      </c>
      <c r="O3929" s="1" t="n">
        <v>5.6</v>
      </c>
      <c r="P3929" s="1" t="s">
        <v>3744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3918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3910</v>
      </c>
      <c r="N3930" s="1" t="n">
        <v>18.221</v>
      </c>
      <c r="O3930" s="1" t="n">
        <v>43.3</v>
      </c>
      <c r="P3930" s="1" t="s">
        <v>3744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3918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3911</v>
      </c>
      <c r="N3931" s="1" t="n">
        <v>0.551</v>
      </c>
      <c r="O3931" s="1" t="n">
        <v>0</v>
      </c>
      <c r="P3931" s="1" t="s">
        <v>3744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3778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3920</v>
      </c>
      <c r="N3932" s="1" t="n">
        <v>30</v>
      </c>
      <c r="O3932" s="1" t="n">
        <v>135</v>
      </c>
      <c r="P3932" s="1" t="s">
        <v>3744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3778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3921</v>
      </c>
      <c r="N3933" s="1" t="n">
        <v>10</v>
      </c>
      <c r="O3933" s="1" t="n">
        <v>185</v>
      </c>
      <c r="P3933" s="1" t="s">
        <v>3744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3778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4028</v>
      </c>
      <c r="N3934" s="1" t="n">
        <v>25</v>
      </c>
      <c r="O3934" s="1" t="n">
        <v>300</v>
      </c>
      <c r="P3934" s="1" t="s">
        <v>3744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3778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5373</v>
      </c>
      <c r="N3935" s="1" t="n">
        <v>12</v>
      </c>
      <c r="O3935" s="1" t="n">
        <v>33.86</v>
      </c>
      <c r="P3935" s="1" t="s">
        <v>3744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3778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3995</v>
      </c>
      <c r="N3936" s="1" t="n">
        <v>12</v>
      </c>
      <c r="O3936" s="1" t="n">
        <v>36.02</v>
      </c>
      <c r="P3936" s="1" t="s">
        <v>3744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3778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5374</v>
      </c>
      <c r="N3937" s="1" t="n">
        <v>12</v>
      </c>
      <c r="O3937" s="1" t="n">
        <v>36.02</v>
      </c>
      <c r="P3937" s="1" t="s">
        <v>3744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3778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3997</v>
      </c>
      <c r="N3938" s="1" t="n">
        <v>6</v>
      </c>
      <c r="O3938" s="1" t="n">
        <v>33.49</v>
      </c>
      <c r="P3938" s="1" t="s">
        <v>3744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3778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4359</v>
      </c>
      <c r="N3939" s="1" t="n">
        <v>6</v>
      </c>
      <c r="O3939" s="1" t="n">
        <v>46.19</v>
      </c>
      <c r="P3939" s="1" t="s">
        <v>3744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3778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3999</v>
      </c>
      <c r="N3940" s="1" t="n">
        <v>60</v>
      </c>
      <c r="O3940" s="1" t="n">
        <v>275.4</v>
      </c>
      <c r="P3940" s="1" t="s">
        <v>3744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3778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4361</v>
      </c>
      <c r="N3941" s="1" t="n">
        <v>12</v>
      </c>
      <c r="O3941" s="1" t="n">
        <v>92.39</v>
      </c>
      <c r="P3941" s="1" t="s">
        <v>3744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3778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4001</v>
      </c>
      <c r="N3942" s="1" t="n">
        <v>12</v>
      </c>
      <c r="O3942" s="1" t="n">
        <v>34.91</v>
      </c>
      <c r="P3942" s="1" t="s">
        <v>3744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3778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5375</v>
      </c>
      <c r="N3943" s="1" t="n">
        <v>6</v>
      </c>
      <c r="O3943" s="1" t="n">
        <v>31.23</v>
      </c>
      <c r="P3943" s="1" t="s">
        <v>3744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3778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5376</v>
      </c>
      <c r="N3944" s="1" t="n">
        <v>12</v>
      </c>
      <c r="O3944" s="1" t="n">
        <v>33.16</v>
      </c>
      <c r="P3944" s="1" t="s">
        <v>3744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3778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5376</v>
      </c>
      <c r="N3945" s="1" t="n">
        <v>12</v>
      </c>
      <c r="O3945" s="1" t="n">
        <v>34.91</v>
      </c>
      <c r="P3945" s="1" t="s">
        <v>3744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3778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4002</v>
      </c>
      <c r="N3946" s="1" t="n">
        <v>4</v>
      </c>
      <c r="O3946" s="1" t="n">
        <v>32.81</v>
      </c>
      <c r="P3946" s="1" t="s">
        <v>3744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3778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5377</v>
      </c>
      <c r="N3947" s="1" t="n">
        <v>6</v>
      </c>
      <c r="O3947" s="1" t="n">
        <v>26.29</v>
      </c>
      <c r="P3947" s="1" t="s">
        <v>3744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3778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5378</v>
      </c>
      <c r="N3948" s="1" t="n">
        <v>24</v>
      </c>
      <c r="O3948" s="1" t="n">
        <v>164.26997</v>
      </c>
      <c r="P3948" s="1" t="s">
        <v>3744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3778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4004</v>
      </c>
      <c r="N3949" s="1" t="n">
        <v>30</v>
      </c>
      <c r="O3949" s="1" t="n">
        <v>81.990123</v>
      </c>
      <c r="P3949" s="1" t="s">
        <v>3744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3778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4363</v>
      </c>
      <c r="N3950" s="1" t="n">
        <v>8</v>
      </c>
      <c r="O3950" s="1" t="n">
        <v>26.910113</v>
      </c>
      <c r="P3950" s="1" t="s">
        <v>3744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3778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5379</v>
      </c>
      <c r="N3951" s="1" t="n">
        <v>6</v>
      </c>
      <c r="O3951" s="1" t="n">
        <v>31.23</v>
      </c>
      <c r="P3951" s="1" t="s">
        <v>3744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3778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5380</v>
      </c>
      <c r="N3952" s="1" t="n">
        <v>30</v>
      </c>
      <c r="O3952" s="1" t="n">
        <v>79.420093</v>
      </c>
      <c r="P3952" s="1" t="s">
        <v>3744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3778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4005</v>
      </c>
      <c r="N3953" s="1" t="n">
        <v>8</v>
      </c>
      <c r="O3953" s="1" t="n">
        <v>45.979886</v>
      </c>
      <c r="P3953" s="1" t="s">
        <v>3744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3778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4007</v>
      </c>
      <c r="N3954" s="1" t="n">
        <v>32</v>
      </c>
      <c r="O3954" s="1" t="n">
        <v>92.920016</v>
      </c>
      <c r="P3954" s="1" t="s">
        <v>3744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3778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5381</v>
      </c>
      <c r="N3955" s="1" t="n">
        <v>60</v>
      </c>
      <c r="O3955" s="1" t="n">
        <v>256.559927</v>
      </c>
      <c r="P3955" s="1" t="s">
        <v>3744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3778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4364</v>
      </c>
      <c r="N3956" s="1" t="n">
        <v>30</v>
      </c>
      <c r="O3956" s="1" t="n">
        <v>81.990089</v>
      </c>
      <c r="P3956" s="1" t="s">
        <v>3744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3778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4365</v>
      </c>
      <c r="N3957" s="1" t="n">
        <v>72</v>
      </c>
      <c r="O3957" s="1" t="n">
        <v>404.790091</v>
      </c>
      <c r="P3957" s="1" t="s">
        <v>3744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3778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4366</v>
      </c>
      <c r="N3958" s="1" t="n">
        <v>24</v>
      </c>
      <c r="O3958" s="1" t="n">
        <v>76.23</v>
      </c>
      <c r="P3958" s="1" t="s">
        <v>3744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3778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5382</v>
      </c>
      <c r="N3959" s="1" t="n">
        <v>6</v>
      </c>
      <c r="O3959" s="1" t="n">
        <v>23.74</v>
      </c>
      <c r="P3959" s="1" t="s">
        <v>3744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3778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5382</v>
      </c>
      <c r="N3960" s="1" t="n">
        <v>6</v>
      </c>
      <c r="O3960" s="1" t="n">
        <v>24.73</v>
      </c>
      <c r="P3960" s="1" t="s">
        <v>3744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3778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4009</v>
      </c>
      <c r="N3961" s="1" t="n">
        <v>18</v>
      </c>
      <c r="O3961" s="1" t="n">
        <v>69.38</v>
      </c>
      <c r="P3961" s="1" t="s">
        <v>3744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3778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4367</v>
      </c>
      <c r="N3962" s="1" t="n">
        <v>48</v>
      </c>
      <c r="O3962" s="1" t="n">
        <v>205.169874</v>
      </c>
      <c r="P3962" s="1" t="s">
        <v>3744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3778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4369</v>
      </c>
      <c r="N3963" s="1" t="n">
        <v>96</v>
      </c>
      <c r="O3963" s="1" t="n">
        <v>327.2</v>
      </c>
      <c r="P3963" s="1" t="s">
        <v>3744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3778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4924</v>
      </c>
      <c r="N3964" s="1" t="n">
        <v>24</v>
      </c>
      <c r="O3964" s="1" t="n">
        <v>137.930037</v>
      </c>
      <c r="P3964" s="1" t="s">
        <v>3744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3778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5383</v>
      </c>
      <c r="N3965" s="1" t="n">
        <v>8</v>
      </c>
      <c r="O3965" s="1" t="n">
        <v>35.220024</v>
      </c>
      <c r="P3965" s="1" t="s">
        <v>3744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3778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4370</v>
      </c>
      <c r="N3966" s="1" t="n">
        <v>60</v>
      </c>
      <c r="O3966" s="1" t="n">
        <v>200.180086</v>
      </c>
      <c r="P3966" s="1" t="s">
        <v>3744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3778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4011</v>
      </c>
      <c r="N3967" s="1" t="n">
        <v>24</v>
      </c>
      <c r="O3967" s="1" t="n">
        <v>161.649876</v>
      </c>
      <c r="P3967" s="1" t="s">
        <v>3744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3778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4371</v>
      </c>
      <c r="N3968" s="1" t="n">
        <v>30</v>
      </c>
      <c r="O3968" s="1" t="n">
        <v>87.119906</v>
      </c>
      <c r="P3968" s="1" t="s">
        <v>3744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3778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5384</v>
      </c>
      <c r="N3969" s="1" t="n">
        <v>12</v>
      </c>
      <c r="O3969" s="1" t="n">
        <v>90.359865</v>
      </c>
      <c r="P3969" s="1" t="s">
        <v>3744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3778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4372</v>
      </c>
      <c r="N3970" s="1" t="n">
        <v>15</v>
      </c>
      <c r="O3970" s="1" t="n">
        <v>37.640084</v>
      </c>
      <c r="P3970" s="1" t="s">
        <v>3744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3778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4014</v>
      </c>
      <c r="N3971" s="1" t="n">
        <v>6</v>
      </c>
      <c r="O3971" s="1" t="n">
        <v>20.55</v>
      </c>
      <c r="P3971" s="1" t="s">
        <v>3744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3778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5385</v>
      </c>
      <c r="N3972" s="1" t="n">
        <v>16</v>
      </c>
      <c r="O3972" s="1" t="n">
        <v>86.20005</v>
      </c>
      <c r="P3972" s="1" t="s">
        <v>3744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3778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4375</v>
      </c>
      <c r="N3973" s="1" t="n">
        <v>48</v>
      </c>
      <c r="O3973" s="1" t="n">
        <v>287.770006</v>
      </c>
      <c r="P3973" s="1" t="s">
        <v>3744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3778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4016</v>
      </c>
      <c r="N3974" s="1" t="n">
        <v>6</v>
      </c>
      <c r="O3974" s="1" t="n">
        <v>32.87</v>
      </c>
      <c r="P3974" s="1" t="s">
        <v>3744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3778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4017</v>
      </c>
      <c r="N3975" s="1" t="n">
        <v>8</v>
      </c>
      <c r="O3975" s="1" t="n">
        <v>45.979886</v>
      </c>
      <c r="P3975" s="1" t="s">
        <v>3744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3778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5386</v>
      </c>
      <c r="N3976" s="1" t="n">
        <v>12</v>
      </c>
      <c r="O3976" s="1" t="n">
        <v>80.800045</v>
      </c>
      <c r="P3976" s="1" t="s">
        <v>3744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3778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4018</v>
      </c>
      <c r="N3977" s="1" t="n">
        <v>120</v>
      </c>
      <c r="O3977" s="1" t="n">
        <v>440.960059</v>
      </c>
      <c r="P3977" s="1" t="s">
        <v>3744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3778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5387</v>
      </c>
      <c r="N3978" s="1" t="n">
        <v>24</v>
      </c>
      <c r="O3978" s="1" t="n">
        <v>129.319895</v>
      </c>
      <c r="P3978" s="1" t="s">
        <v>3744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3778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5388</v>
      </c>
      <c r="N3979" s="1" t="n">
        <v>24</v>
      </c>
      <c r="O3979" s="1" t="n">
        <v>192.18</v>
      </c>
      <c r="P3979" s="1" t="s">
        <v>3744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3778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5389</v>
      </c>
      <c r="N3980" s="1" t="n">
        <v>125</v>
      </c>
      <c r="O3980" s="1" t="n">
        <v>1573.75</v>
      </c>
      <c r="P3980" s="1" t="s">
        <v>3744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3742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3743</v>
      </c>
      <c r="N3981" s="1" t="n">
        <v>12</v>
      </c>
      <c r="O3981" s="1" t="n">
        <v>30</v>
      </c>
      <c r="P3981" s="1" t="s">
        <v>3744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3742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3746</v>
      </c>
      <c r="N3982" s="1" t="n">
        <v>30</v>
      </c>
      <c r="O3982" s="1" t="n">
        <v>60</v>
      </c>
      <c r="P3982" s="1" t="s">
        <v>3744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3742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3747</v>
      </c>
      <c r="N3983" s="1" t="n">
        <v>40</v>
      </c>
      <c r="O3983" s="1" t="n">
        <v>240</v>
      </c>
      <c r="P3983" s="1" t="s">
        <v>3744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3749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3743</v>
      </c>
      <c r="N3984" s="1" t="n">
        <v>12</v>
      </c>
      <c r="O3984" s="1" t="n">
        <v>30</v>
      </c>
      <c r="P3984" s="1" t="s">
        <v>3744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3749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3746</v>
      </c>
      <c r="N3985" s="1" t="n">
        <v>30</v>
      </c>
      <c r="O3985" s="1" t="n">
        <v>60</v>
      </c>
      <c r="P3985" s="1" t="s">
        <v>3744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3749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3747</v>
      </c>
      <c r="N3986" s="1" t="n">
        <v>40</v>
      </c>
      <c r="O3986" s="1" t="n">
        <v>240</v>
      </c>
      <c r="P3986" s="1" t="s">
        <v>3744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3750</v>
      </c>
      <c r="E3987" s="1" t="n">
        <v>1955</v>
      </c>
      <c r="F3987" s="1" t="s">
        <v>3659</v>
      </c>
      <c r="I3987" s="1" t="n">
        <v>47190</v>
      </c>
      <c r="J3987" s="1" t="n">
        <v>37740</v>
      </c>
      <c r="K3987" s="1" t="n">
        <v>7899403635857</v>
      </c>
      <c r="L3987" s="1" t="s">
        <v>5147</v>
      </c>
      <c r="N3987" s="1" t="n">
        <v>10</v>
      </c>
      <c r="O3987" s="1" t="n">
        <v>110</v>
      </c>
      <c r="P3987" s="1" t="s">
        <v>3744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3750</v>
      </c>
      <c r="E3988" s="1" t="n">
        <v>1955</v>
      </c>
      <c r="F3988" s="1" t="s">
        <v>3659</v>
      </c>
      <c r="I3988" s="1" t="n">
        <v>47190</v>
      </c>
      <c r="J3988" s="1" t="n">
        <v>37742</v>
      </c>
      <c r="K3988" s="1" t="n">
        <v>7898575226504</v>
      </c>
      <c r="L3988" s="1" t="s">
        <v>4976</v>
      </c>
      <c r="N3988" s="1" t="n">
        <v>25</v>
      </c>
      <c r="O3988" s="1" t="n">
        <v>175</v>
      </c>
      <c r="P3988" s="1" t="s">
        <v>3744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3750</v>
      </c>
      <c r="E3989" s="1" t="n">
        <v>1955</v>
      </c>
      <c r="F3989" s="1" t="s">
        <v>3659</v>
      </c>
      <c r="I3989" s="1" t="n">
        <v>47190</v>
      </c>
      <c r="J3989" s="1" t="n">
        <v>37744</v>
      </c>
      <c r="K3989" s="1" t="n">
        <v>7894537020739</v>
      </c>
      <c r="L3989" s="1" t="s">
        <v>5148</v>
      </c>
      <c r="N3989" s="1" t="n">
        <v>10</v>
      </c>
      <c r="O3989" s="1" t="n">
        <v>110</v>
      </c>
      <c r="P3989" s="1" t="s">
        <v>3744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3750</v>
      </c>
      <c r="E3990" s="1" t="n">
        <v>1955</v>
      </c>
      <c r="F3990" s="1" t="s">
        <v>3659</v>
      </c>
      <c r="I3990" s="1" t="n">
        <v>47190</v>
      </c>
      <c r="J3990" s="1" t="n">
        <v>37744</v>
      </c>
      <c r="K3990" s="1" t="n">
        <v>7894537020739</v>
      </c>
      <c r="L3990" s="1" t="s">
        <v>5148</v>
      </c>
      <c r="N3990" s="1" t="n">
        <v>20</v>
      </c>
      <c r="O3990" s="1" t="n">
        <v>280</v>
      </c>
      <c r="P3990" s="1" t="s">
        <v>3744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3750</v>
      </c>
      <c r="E3991" s="1" t="n">
        <v>1955</v>
      </c>
      <c r="F3991" s="1" t="s">
        <v>3659</v>
      </c>
      <c r="I3991" s="1" t="n">
        <v>47190</v>
      </c>
      <c r="J3991" s="1" t="n">
        <v>37745</v>
      </c>
      <c r="K3991" s="1" t="n">
        <v>7894537020746</v>
      </c>
      <c r="L3991" s="1" t="s">
        <v>5149</v>
      </c>
      <c r="N3991" s="1" t="n">
        <v>20</v>
      </c>
      <c r="O3991" s="1" t="n">
        <v>140</v>
      </c>
      <c r="P3991" s="1" t="s">
        <v>3744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3750</v>
      </c>
      <c r="E3992" s="1" t="n">
        <v>1955</v>
      </c>
      <c r="F3992" s="1" t="s">
        <v>3659</v>
      </c>
      <c r="I3992" s="1" t="n">
        <v>47190</v>
      </c>
      <c r="J3992" s="1" t="n">
        <v>37858</v>
      </c>
      <c r="K3992" s="1" t="n">
        <v>7899403636076</v>
      </c>
      <c r="L3992" s="1" t="s">
        <v>5150</v>
      </c>
      <c r="N3992" s="1" t="n">
        <v>10</v>
      </c>
      <c r="O3992" s="1" t="n">
        <v>70</v>
      </c>
      <c r="P3992" s="1" t="s">
        <v>3744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3750</v>
      </c>
      <c r="E3993" s="1" t="n">
        <v>1955</v>
      </c>
      <c r="F3993" s="1" t="s">
        <v>3659</v>
      </c>
      <c r="I3993" s="1" t="n">
        <v>47190</v>
      </c>
      <c r="J3993" s="1" t="n">
        <v>50870</v>
      </c>
      <c r="K3993" s="1" t="n">
        <v>7899403636373</v>
      </c>
      <c r="L3993" s="1" t="s">
        <v>5151</v>
      </c>
      <c r="N3993" s="1" t="n">
        <v>10</v>
      </c>
      <c r="O3993" s="1" t="n">
        <v>140</v>
      </c>
      <c r="P3993" s="1" t="s">
        <v>3744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3750</v>
      </c>
      <c r="E3994" s="1" t="n">
        <v>1955</v>
      </c>
      <c r="F3994" s="1" t="s">
        <v>3659</v>
      </c>
      <c r="I3994" s="1" t="n">
        <v>47190</v>
      </c>
      <c r="J3994" s="1" t="n">
        <v>62812</v>
      </c>
      <c r="K3994" s="1" t="n">
        <v>7898933090877</v>
      </c>
      <c r="L3994" s="1" t="s">
        <v>4977</v>
      </c>
      <c r="N3994" s="1" t="n">
        <v>25</v>
      </c>
      <c r="O3994" s="1" t="n">
        <v>349.99</v>
      </c>
      <c r="P3994" s="1" t="s">
        <v>3744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3750</v>
      </c>
      <c r="E3995" s="1" t="n">
        <v>1955</v>
      </c>
      <c r="F3995" s="1" t="s">
        <v>3659</v>
      </c>
      <c r="I3995" s="1" t="n">
        <v>47190</v>
      </c>
      <c r="J3995" s="1" t="n">
        <v>72901</v>
      </c>
      <c r="K3995" s="1" t="n">
        <v>7898602918563</v>
      </c>
      <c r="L3995" s="1" t="s">
        <v>4978</v>
      </c>
      <c r="N3995" s="1" t="n">
        <v>15</v>
      </c>
      <c r="O3995" s="1" t="n">
        <v>165</v>
      </c>
      <c r="P3995" s="1" t="s">
        <v>3744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3750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3821</v>
      </c>
      <c r="N3996" s="1" t="n">
        <v>143.4</v>
      </c>
      <c r="O3996" s="1" t="n">
        <v>4588.8</v>
      </c>
      <c r="P3996" s="1" t="s">
        <v>3744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3750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4047</v>
      </c>
      <c r="N3997" s="1" t="n">
        <v>33.9</v>
      </c>
      <c r="O3997" s="1" t="n">
        <v>644.1</v>
      </c>
      <c r="P3997" s="1" t="s">
        <v>3744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3750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3823</v>
      </c>
      <c r="N3998" s="1" t="n">
        <v>52.35</v>
      </c>
      <c r="O3998" s="1" t="n">
        <v>1151.7</v>
      </c>
      <c r="P3998" s="1" t="s">
        <v>3744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3750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5390</v>
      </c>
      <c r="N3999" s="1" t="n">
        <v>40</v>
      </c>
      <c r="O3999" s="1" t="n">
        <v>534.72</v>
      </c>
      <c r="P3999" s="1" t="s">
        <v>3744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3750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4222</v>
      </c>
      <c r="N4000" s="1" t="n">
        <v>12</v>
      </c>
      <c r="O4000" s="1" t="n">
        <v>32.93</v>
      </c>
      <c r="P4000" s="1" t="s">
        <v>3744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3750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5391</v>
      </c>
      <c r="N4001" s="1" t="n">
        <v>40</v>
      </c>
      <c r="O4001" s="1" t="n">
        <v>510.52</v>
      </c>
      <c r="P4001" s="1" t="s">
        <v>3744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3750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5389</v>
      </c>
      <c r="N4002" s="1" t="n">
        <v>50</v>
      </c>
      <c r="O4002" s="1" t="n">
        <v>772.04</v>
      </c>
      <c r="P4002" s="1" t="s">
        <v>3744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3750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5392</v>
      </c>
      <c r="N4003" s="1" t="n">
        <v>6</v>
      </c>
      <c r="O4003" s="1" t="n">
        <v>111.18</v>
      </c>
      <c r="P4003" s="1" t="s">
        <v>3744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3750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5393</v>
      </c>
      <c r="N4004" s="1" t="n">
        <v>12</v>
      </c>
      <c r="O4004" s="1" t="n">
        <v>62.69</v>
      </c>
      <c r="P4004" s="1" t="s">
        <v>3744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3750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5394</v>
      </c>
      <c r="N4005" s="1" t="n">
        <v>100</v>
      </c>
      <c r="O4005" s="1" t="n">
        <v>232.3</v>
      </c>
      <c r="P4005" s="1" t="s">
        <v>3744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3750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5395</v>
      </c>
      <c r="N4006" s="1" t="n">
        <v>108</v>
      </c>
      <c r="O4006" s="1" t="n">
        <v>678.52</v>
      </c>
      <c r="P4006" s="1" t="s">
        <v>3744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3750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4587</v>
      </c>
      <c r="N4007" s="1" t="n">
        <v>300</v>
      </c>
      <c r="O4007" s="1" t="n">
        <v>234.42</v>
      </c>
      <c r="P4007" s="1" t="s">
        <v>3744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3750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4313</v>
      </c>
      <c r="N4008" s="1" t="n">
        <v>24</v>
      </c>
      <c r="O4008" s="1" t="n">
        <v>90.53</v>
      </c>
      <c r="P4008" s="1" t="s">
        <v>3744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3750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5392</v>
      </c>
      <c r="N4009" s="1" t="n">
        <v>6</v>
      </c>
      <c r="O4009" s="1" t="n">
        <v>249.42</v>
      </c>
      <c r="P4009" s="1" t="s">
        <v>3744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3750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5396</v>
      </c>
      <c r="N4010" s="1" t="n">
        <v>20</v>
      </c>
      <c r="O4010" s="1" t="n">
        <v>103.87</v>
      </c>
      <c r="P4010" s="1" t="s">
        <v>3744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3750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5397</v>
      </c>
      <c r="N4011" s="1" t="n">
        <v>36</v>
      </c>
      <c r="O4011" s="1" t="n">
        <v>303.54</v>
      </c>
      <c r="P4011" s="1" t="s">
        <v>3744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3750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5398</v>
      </c>
      <c r="N4012" s="1" t="n">
        <v>24</v>
      </c>
      <c r="O4012" s="1" t="n">
        <v>202.36</v>
      </c>
      <c r="P4012" s="1" t="s">
        <v>3744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3750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5399</v>
      </c>
      <c r="N4013" s="1" t="n">
        <v>50</v>
      </c>
      <c r="O4013" s="1" t="n">
        <v>194.11</v>
      </c>
      <c r="P4013" s="1" t="s">
        <v>3744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3750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5400</v>
      </c>
      <c r="N4014" s="1" t="n">
        <v>40</v>
      </c>
      <c r="O4014" s="1" t="n">
        <v>167.42</v>
      </c>
      <c r="P4014" s="1" t="s">
        <v>3744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3750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5401</v>
      </c>
      <c r="N4015" s="1" t="n">
        <v>20</v>
      </c>
      <c r="O4015" s="1" t="n">
        <v>67.68</v>
      </c>
      <c r="P4015" s="1" t="s">
        <v>3744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3750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5402</v>
      </c>
      <c r="N4016" s="1" t="n">
        <v>108</v>
      </c>
      <c r="O4016" s="1" t="n">
        <v>338.68</v>
      </c>
      <c r="P4016" s="1" t="s">
        <v>3744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3750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5403</v>
      </c>
      <c r="N4017" s="1" t="n">
        <v>48</v>
      </c>
      <c r="O4017" s="1" t="n">
        <v>571</v>
      </c>
      <c r="P4017" s="1" t="s">
        <v>3744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3897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3912</v>
      </c>
      <c r="N4018" s="1" t="n">
        <v>6.041</v>
      </c>
      <c r="O4018" s="1" t="n">
        <v>148.45</v>
      </c>
      <c r="P4018" s="1" t="s">
        <v>3744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3897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4129</v>
      </c>
      <c r="N4019" s="1" t="n">
        <v>26.946</v>
      </c>
      <c r="O4019" s="1" t="n">
        <v>442.49</v>
      </c>
      <c r="P4019" s="1" t="s">
        <v>3744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3897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3898</v>
      </c>
      <c r="N4020" s="1" t="n">
        <v>9.988</v>
      </c>
      <c r="O4020" s="1" t="n">
        <v>338.57</v>
      </c>
      <c r="P4020" s="1" t="s">
        <v>3744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3897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3899</v>
      </c>
      <c r="N4021" s="1" t="n">
        <v>26.515</v>
      </c>
      <c r="O4021" s="1" t="n">
        <v>921.27</v>
      </c>
      <c r="P4021" s="1" t="s">
        <v>3744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3897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3900</v>
      </c>
      <c r="N4022" s="1" t="n">
        <v>5.812</v>
      </c>
      <c r="O4022" s="1" t="n">
        <v>231.5</v>
      </c>
      <c r="P4022" s="1" t="s">
        <v>3744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3897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3901</v>
      </c>
      <c r="N4023" s="1" t="n">
        <v>12.48</v>
      </c>
      <c r="O4023" s="1" t="n">
        <v>497.09</v>
      </c>
      <c r="P4023" s="1" t="s">
        <v>3744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3897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3902</v>
      </c>
      <c r="N4024" s="1" t="n">
        <v>10.953</v>
      </c>
      <c r="O4024" s="1" t="n">
        <v>473.41</v>
      </c>
      <c r="P4024" s="1" t="s">
        <v>3744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3897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3903</v>
      </c>
      <c r="N4025" s="1" t="n">
        <v>19.435</v>
      </c>
      <c r="O4025" s="1" t="n">
        <v>905.91</v>
      </c>
      <c r="P4025" s="1" t="s">
        <v>3744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3897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3904</v>
      </c>
      <c r="N4026" s="1" t="n">
        <v>8.291</v>
      </c>
      <c r="O4026" s="1" t="n">
        <v>393.49</v>
      </c>
      <c r="P4026" s="1" t="s">
        <v>3744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3897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3905</v>
      </c>
      <c r="N4027" s="1" t="n">
        <v>3.019</v>
      </c>
      <c r="O4027" s="1" t="n">
        <v>130.49</v>
      </c>
      <c r="P4027" s="1" t="s">
        <v>3744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3897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3906</v>
      </c>
      <c r="N4028" s="1" t="n">
        <v>3.978</v>
      </c>
      <c r="O4028" s="1" t="n">
        <v>185.42</v>
      </c>
      <c r="P4028" s="1" t="s">
        <v>3744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3897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3907</v>
      </c>
      <c r="N4029" s="1" t="n">
        <v>3.376</v>
      </c>
      <c r="O4029" s="1" t="n">
        <v>185.98</v>
      </c>
      <c r="P4029" s="1" t="s">
        <v>3744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3897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3917</v>
      </c>
      <c r="N4030" s="1" t="n">
        <v>6.886</v>
      </c>
      <c r="O4030" s="1" t="n">
        <v>201.61</v>
      </c>
      <c r="P4030" s="1" t="s">
        <v>3744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3897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3908</v>
      </c>
      <c r="N4031" s="1" t="n">
        <v>2.821</v>
      </c>
      <c r="O4031" s="1" t="n">
        <v>107.58</v>
      </c>
      <c r="P4031" s="1" t="s">
        <v>3744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3897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3909</v>
      </c>
      <c r="N4032" s="1" t="n">
        <v>5.661</v>
      </c>
      <c r="O4032" s="1" t="n">
        <v>9.55</v>
      </c>
      <c r="P4032" s="1" t="s">
        <v>3744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3897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3910</v>
      </c>
      <c r="N4033" s="1" t="n">
        <v>23.715</v>
      </c>
      <c r="O4033" s="1" t="n">
        <v>60.1</v>
      </c>
      <c r="P4033" s="1" t="s">
        <v>3744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3897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3911</v>
      </c>
      <c r="N4034" s="1" t="n">
        <v>0.068</v>
      </c>
      <c r="O4034" s="1" t="n">
        <v>0</v>
      </c>
      <c r="P4034" s="1" t="s">
        <v>3744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3897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3911</v>
      </c>
      <c r="N4035" s="1" t="n">
        <v>1.315</v>
      </c>
      <c r="O4035" s="1" t="n">
        <v>0</v>
      </c>
      <c r="P4035" s="1" t="s">
        <v>3744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3897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3912</v>
      </c>
      <c r="N4036" s="1" t="n">
        <v>3.68</v>
      </c>
      <c r="O4036" s="1" t="n">
        <v>72.21</v>
      </c>
      <c r="P4036" s="1" t="s">
        <v>3744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3897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3913</v>
      </c>
      <c r="N4037" s="1" t="n">
        <v>12.62</v>
      </c>
      <c r="O4037" s="1" t="n">
        <v>264.72</v>
      </c>
      <c r="P4037" s="1" t="s">
        <v>3744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3897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3914</v>
      </c>
      <c r="N4038" s="1" t="n">
        <v>15.735</v>
      </c>
      <c r="O4038" s="1" t="n">
        <v>340.71</v>
      </c>
      <c r="P4038" s="1" t="s">
        <v>3744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3897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3915</v>
      </c>
      <c r="N4039" s="1" t="n">
        <v>20.017</v>
      </c>
      <c r="O4039" s="1" t="n">
        <v>474.07</v>
      </c>
      <c r="P4039" s="1" t="s">
        <v>3744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3897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3911</v>
      </c>
      <c r="N4040" s="1" t="n">
        <v>0.298</v>
      </c>
      <c r="O4040" s="1" t="n">
        <v>0</v>
      </c>
      <c r="P4040" s="1" t="s">
        <v>3744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3918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4129</v>
      </c>
      <c r="N4041" s="1" t="n">
        <v>26.946</v>
      </c>
      <c r="O4041" s="1" t="n">
        <v>442.49</v>
      </c>
      <c r="P4041" s="1" t="s">
        <v>3744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3918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3917</v>
      </c>
      <c r="N4042" s="1" t="n">
        <v>6.886</v>
      </c>
      <c r="O4042" s="1" t="n">
        <v>201.61</v>
      </c>
      <c r="P4042" s="1" t="s">
        <v>3744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3918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3911</v>
      </c>
      <c r="N4043" s="1" t="n">
        <v>0.068</v>
      </c>
      <c r="O4043" s="1" t="n">
        <v>0</v>
      </c>
      <c r="P4043" s="1" t="s">
        <v>3744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3918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3912</v>
      </c>
      <c r="N4044" s="1" t="n">
        <v>6.041</v>
      </c>
      <c r="O4044" s="1" t="n">
        <v>148.45</v>
      </c>
      <c r="P4044" s="1" t="s">
        <v>3744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3918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3898</v>
      </c>
      <c r="N4045" s="1" t="n">
        <v>9.988</v>
      </c>
      <c r="O4045" s="1" t="n">
        <v>338.57</v>
      </c>
      <c r="P4045" s="1" t="s">
        <v>3744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3918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3899</v>
      </c>
      <c r="N4046" s="1" t="n">
        <v>26.515</v>
      </c>
      <c r="O4046" s="1" t="n">
        <v>921.27</v>
      </c>
      <c r="P4046" s="1" t="s">
        <v>3744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3918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3900</v>
      </c>
      <c r="N4047" s="1" t="n">
        <v>5.812</v>
      </c>
      <c r="O4047" s="1" t="n">
        <v>231.5</v>
      </c>
      <c r="P4047" s="1" t="s">
        <v>3744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3918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3901</v>
      </c>
      <c r="N4048" s="1" t="n">
        <v>12.48</v>
      </c>
      <c r="O4048" s="1" t="n">
        <v>497.09</v>
      </c>
      <c r="P4048" s="1" t="s">
        <v>3744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3918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3902</v>
      </c>
      <c r="N4049" s="1" t="n">
        <v>10.953</v>
      </c>
      <c r="O4049" s="1" t="n">
        <v>473.41</v>
      </c>
      <c r="P4049" s="1" t="s">
        <v>3744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3918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3903</v>
      </c>
      <c r="N4050" s="1" t="n">
        <v>19.435</v>
      </c>
      <c r="O4050" s="1" t="n">
        <v>905.91</v>
      </c>
      <c r="P4050" s="1" t="s">
        <v>3744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3918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3904</v>
      </c>
      <c r="N4051" s="1" t="n">
        <v>8.291</v>
      </c>
      <c r="O4051" s="1" t="n">
        <v>393.49</v>
      </c>
      <c r="P4051" s="1" t="s">
        <v>3744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3918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3905</v>
      </c>
      <c r="N4052" s="1" t="n">
        <v>3.019</v>
      </c>
      <c r="O4052" s="1" t="n">
        <v>130.49</v>
      </c>
      <c r="P4052" s="1" t="s">
        <v>3744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3918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3906</v>
      </c>
      <c r="N4053" s="1" t="n">
        <v>3.978</v>
      </c>
      <c r="O4053" s="1" t="n">
        <v>185.42</v>
      </c>
      <c r="P4053" s="1" t="s">
        <v>3744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3918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3907</v>
      </c>
      <c r="N4054" s="1" t="n">
        <v>3.376</v>
      </c>
      <c r="O4054" s="1" t="n">
        <v>185.98</v>
      </c>
      <c r="P4054" s="1" t="s">
        <v>3744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3918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3908</v>
      </c>
      <c r="N4055" s="1" t="n">
        <v>2.821</v>
      </c>
      <c r="O4055" s="1" t="n">
        <v>107.58</v>
      </c>
      <c r="P4055" s="1" t="s">
        <v>3744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3918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3909</v>
      </c>
      <c r="N4056" s="1" t="n">
        <v>5.661</v>
      </c>
      <c r="O4056" s="1" t="n">
        <v>9.55</v>
      </c>
      <c r="P4056" s="1" t="s">
        <v>3744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3918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3910</v>
      </c>
      <c r="N4057" s="1" t="n">
        <v>23.715</v>
      </c>
      <c r="O4057" s="1" t="n">
        <v>60.1</v>
      </c>
      <c r="P4057" s="1" t="s">
        <v>3744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3918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3911</v>
      </c>
      <c r="N4058" s="1" t="n">
        <v>1.315</v>
      </c>
      <c r="O4058" s="1" t="n">
        <v>0</v>
      </c>
      <c r="P4058" s="1" t="s">
        <v>3744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3918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3912</v>
      </c>
      <c r="N4059" s="1" t="n">
        <v>3.68</v>
      </c>
      <c r="O4059" s="1" t="n">
        <v>72.21</v>
      </c>
      <c r="P4059" s="1" t="s">
        <v>3744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3918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3913</v>
      </c>
      <c r="N4060" s="1" t="n">
        <v>12.62</v>
      </c>
      <c r="O4060" s="1" t="n">
        <v>264.72</v>
      </c>
      <c r="P4060" s="1" t="s">
        <v>3744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3918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3914</v>
      </c>
      <c r="N4061" s="1" t="n">
        <v>15.735</v>
      </c>
      <c r="O4061" s="1" t="n">
        <v>340.71</v>
      </c>
      <c r="P4061" s="1" t="s">
        <v>3744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3918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3915</v>
      </c>
      <c r="N4062" s="1" t="n">
        <v>20.017</v>
      </c>
      <c r="O4062" s="1" t="n">
        <v>474.07</v>
      </c>
      <c r="P4062" s="1" t="s">
        <v>3744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3918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3911</v>
      </c>
      <c r="N4063" s="1" t="n">
        <v>0.298</v>
      </c>
      <c r="O4063" s="1" t="n">
        <v>0</v>
      </c>
      <c r="P4063" s="1" t="s">
        <v>3744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3978</v>
      </c>
      <c r="E4064" s="1" t="n">
        <v>1955</v>
      </c>
      <c r="F4064" s="1" t="s">
        <v>3659</v>
      </c>
      <c r="I4064" s="1" t="n">
        <v>47191</v>
      </c>
      <c r="J4064" s="1" t="n">
        <v>45153</v>
      </c>
      <c r="K4064" s="1" t="n">
        <v>7899403713715</v>
      </c>
      <c r="L4064" s="1" t="s">
        <v>4973</v>
      </c>
      <c r="N4064" s="1" t="n">
        <v>50</v>
      </c>
      <c r="O4064" s="1" t="n">
        <v>49.25</v>
      </c>
      <c r="P4064" s="1" t="s">
        <v>3980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3978</v>
      </c>
      <c r="E4065" s="1" t="n">
        <v>1955</v>
      </c>
      <c r="F4065" s="1" t="s">
        <v>3659</v>
      </c>
      <c r="I4065" s="1" t="n">
        <v>47191</v>
      </c>
      <c r="J4065" s="1" t="n">
        <v>45154</v>
      </c>
      <c r="K4065" s="1" t="n">
        <v>2246390</v>
      </c>
      <c r="L4065" s="1" t="s">
        <v>4974</v>
      </c>
      <c r="N4065" s="1" t="n">
        <v>112</v>
      </c>
      <c r="O4065" s="1" t="n">
        <v>109.93</v>
      </c>
      <c r="P4065" s="1" t="s">
        <v>3980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3978</v>
      </c>
      <c r="E4066" s="1" t="n">
        <v>1955</v>
      </c>
      <c r="F4066" s="1" t="s">
        <v>3659</v>
      </c>
      <c r="I4066" s="1" t="n">
        <v>47191</v>
      </c>
      <c r="J4066" s="1" t="n">
        <v>45155</v>
      </c>
      <c r="K4066" s="1" t="n">
        <v>2246406</v>
      </c>
      <c r="L4066" s="1" t="s">
        <v>4975</v>
      </c>
      <c r="N4066" s="1" t="n">
        <v>190</v>
      </c>
      <c r="O4066" s="1" t="n">
        <v>187.14</v>
      </c>
      <c r="P4066" s="1" t="s">
        <v>3980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3778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3779</v>
      </c>
      <c r="N4067" s="1" t="n">
        <v>180</v>
      </c>
      <c r="O4067" s="1" t="n">
        <v>270</v>
      </c>
      <c r="P4067" s="1" t="s">
        <v>3744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3778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4030</v>
      </c>
      <c r="N4068" s="1" t="n">
        <v>18</v>
      </c>
      <c r="O4068" s="1" t="n">
        <v>170</v>
      </c>
      <c r="P4068" s="1" t="s">
        <v>3744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3778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4031</v>
      </c>
      <c r="N4069" s="1" t="n">
        <v>20</v>
      </c>
      <c r="O4069" s="1" t="n">
        <v>140</v>
      </c>
      <c r="P4069" s="1" t="s">
        <v>3744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3778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3780</v>
      </c>
      <c r="N4070" s="1" t="n">
        <v>20</v>
      </c>
      <c r="O4070" s="1" t="n">
        <v>140</v>
      </c>
      <c r="P4070" s="1" t="s">
        <v>3744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3778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4614</v>
      </c>
      <c r="N4071" s="1" t="n">
        <v>36</v>
      </c>
      <c r="O4071" s="1" t="n">
        <v>136</v>
      </c>
      <c r="P4071" s="1" t="s">
        <v>3744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3778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4615</v>
      </c>
      <c r="N4072" s="1" t="n">
        <v>54</v>
      </c>
      <c r="O4072" s="1" t="n">
        <v>204</v>
      </c>
      <c r="P4072" s="1" t="s">
        <v>3744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3778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5404</v>
      </c>
      <c r="N4073" s="1" t="n">
        <v>45</v>
      </c>
      <c r="O4073" s="1" t="n">
        <v>170</v>
      </c>
      <c r="P4073" s="1" t="s">
        <v>3744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3778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4618</v>
      </c>
      <c r="N4074" s="1" t="n">
        <v>27</v>
      </c>
      <c r="O4074" s="1" t="n">
        <v>102</v>
      </c>
      <c r="P4074" s="1" t="s">
        <v>3744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3778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5405</v>
      </c>
      <c r="N4075" s="1" t="n">
        <v>1</v>
      </c>
      <c r="O4075" s="1" t="n">
        <v>6.5</v>
      </c>
      <c r="P4075" s="1" t="s">
        <v>3744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3742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3743</v>
      </c>
      <c r="N4076" s="1" t="n">
        <v>10</v>
      </c>
      <c r="O4076" s="1" t="n">
        <v>25</v>
      </c>
      <c r="P4076" s="1" t="s">
        <v>3744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3742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3746</v>
      </c>
      <c r="N4077" s="1" t="n">
        <v>40</v>
      </c>
      <c r="O4077" s="1" t="n">
        <v>80</v>
      </c>
      <c r="P4077" s="1" t="s">
        <v>3744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3742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3748</v>
      </c>
      <c r="N4078" s="1" t="n">
        <v>20</v>
      </c>
      <c r="O4078" s="1" t="n">
        <v>280</v>
      </c>
      <c r="P4078" s="1" t="s">
        <v>3744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3742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3781</v>
      </c>
      <c r="N4079" s="1" t="n">
        <v>8.8</v>
      </c>
      <c r="O4079" s="1" t="n">
        <v>105</v>
      </c>
      <c r="P4079" s="1" t="s">
        <v>3744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3742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3782</v>
      </c>
      <c r="N4080" s="1" t="n">
        <v>5</v>
      </c>
      <c r="O4080" s="1" t="n">
        <v>35</v>
      </c>
      <c r="P4080" s="1" t="s">
        <v>3744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3742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3934</v>
      </c>
      <c r="N4081" s="1" t="n">
        <v>10</v>
      </c>
      <c r="O4081" s="1" t="n">
        <v>100</v>
      </c>
      <c r="P4081" s="1" t="s">
        <v>3744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3742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3786</v>
      </c>
      <c r="N4082" s="1" t="n">
        <v>22.2</v>
      </c>
      <c r="O4082" s="1" t="n">
        <v>88</v>
      </c>
      <c r="P4082" s="1" t="s">
        <v>3744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3742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3787</v>
      </c>
      <c r="N4083" s="1" t="n">
        <v>40</v>
      </c>
      <c r="O4083" s="1" t="n">
        <v>160</v>
      </c>
      <c r="P4083" s="1" t="s">
        <v>3744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3742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3935</v>
      </c>
      <c r="N4084" s="1" t="n">
        <v>15</v>
      </c>
      <c r="O4084" s="1" t="n">
        <v>150</v>
      </c>
      <c r="P4084" s="1" t="s">
        <v>3744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3742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3788</v>
      </c>
      <c r="N4085" s="1" t="n">
        <v>4</v>
      </c>
      <c r="O4085" s="1" t="n">
        <v>44</v>
      </c>
      <c r="P4085" s="1" t="s">
        <v>3744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3742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3789</v>
      </c>
      <c r="N4086" s="1" t="n">
        <v>10</v>
      </c>
      <c r="O4086" s="1" t="n">
        <v>40</v>
      </c>
      <c r="P4086" s="1" t="s">
        <v>3744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3742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3790</v>
      </c>
      <c r="N4087" s="1" t="n">
        <v>15</v>
      </c>
      <c r="O4087" s="1" t="n">
        <v>270</v>
      </c>
      <c r="P4087" s="1" t="s">
        <v>3744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3742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3791</v>
      </c>
      <c r="N4088" s="1" t="n">
        <v>10</v>
      </c>
      <c r="O4088" s="1" t="n">
        <v>130</v>
      </c>
      <c r="P4088" s="1" t="s">
        <v>3744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3742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3936</v>
      </c>
      <c r="N4089" s="1" t="n">
        <v>2</v>
      </c>
      <c r="O4089" s="1" t="n">
        <v>22</v>
      </c>
      <c r="P4089" s="1" t="s">
        <v>3744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3742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3937</v>
      </c>
      <c r="N4090" s="1" t="n">
        <v>10.2</v>
      </c>
      <c r="O4090" s="1" t="n">
        <v>102</v>
      </c>
      <c r="P4090" s="1" t="s">
        <v>3744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3742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3938</v>
      </c>
      <c r="N4091" s="1" t="n">
        <v>40</v>
      </c>
      <c r="O4091" s="1" t="n">
        <v>240</v>
      </c>
      <c r="P4091" s="1" t="s">
        <v>3744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3742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4572</v>
      </c>
      <c r="N4092" s="1" t="n">
        <v>1</v>
      </c>
      <c r="O4092" s="1" t="n">
        <v>35</v>
      </c>
      <c r="P4092" s="1" t="s">
        <v>3744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3742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3793</v>
      </c>
      <c r="N4093" s="1" t="n">
        <v>10</v>
      </c>
      <c r="O4093" s="1" t="n">
        <v>60</v>
      </c>
      <c r="P4093" s="1" t="s">
        <v>3744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3742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3794</v>
      </c>
      <c r="N4094" s="1" t="n">
        <v>1</v>
      </c>
      <c r="O4094" s="1" t="n">
        <v>45</v>
      </c>
      <c r="P4094" s="1" t="s">
        <v>3744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3742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4138</v>
      </c>
      <c r="N4095" s="1" t="n">
        <v>6</v>
      </c>
      <c r="O4095" s="1" t="n">
        <v>72</v>
      </c>
      <c r="P4095" s="1" t="s">
        <v>3744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3742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3795</v>
      </c>
      <c r="N4096" s="1" t="n">
        <v>20</v>
      </c>
      <c r="O4096" s="1" t="n">
        <v>120</v>
      </c>
      <c r="P4096" s="1" t="s">
        <v>3744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3749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3743</v>
      </c>
      <c r="N4097" s="1" t="n">
        <v>10</v>
      </c>
      <c r="O4097" s="1" t="n">
        <v>25</v>
      </c>
      <c r="P4097" s="1" t="s">
        <v>3744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3749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3746</v>
      </c>
      <c r="N4098" s="1" t="n">
        <v>40</v>
      </c>
      <c r="O4098" s="1" t="n">
        <v>80</v>
      </c>
      <c r="P4098" s="1" t="s">
        <v>3744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3749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3748</v>
      </c>
      <c r="N4099" s="1" t="n">
        <v>20</v>
      </c>
      <c r="O4099" s="1" t="n">
        <v>280</v>
      </c>
      <c r="P4099" s="1" t="s">
        <v>3744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3749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3781</v>
      </c>
      <c r="N4100" s="1" t="n">
        <v>8.8</v>
      </c>
      <c r="O4100" s="1" t="n">
        <v>105</v>
      </c>
      <c r="P4100" s="1" t="s">
        <v>3744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3749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3782</v>
      </c>
      <c r="N4101" s="1" t="n">
        <v>5</v>
      </c>
      <c r="O4101" s="1" t="n">
        <v>35</v>
      </c>
      <c r="P4101" s="1" t="s">
        <v>3744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3749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3934</v>
      </c>
      <c r="N4102" s="1" t="n">
        <v>10</v>
      </c>
      <c r="O4102" s="1" t="n">
        <v>100</v>
      </c>
      <c r="P4102" s="1" t="s">
        <v>3744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3749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3786</v>
      </c>
      <c r="N4103" s="1" t="n">
        <v>22.2</v>
      </c>
      <c r="O4103" s="1" t="n">
        <v>88</v>
      </c>
      <c r="P4103" s="1" t="s">
        <v>3744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3749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3787</v>
      </c>
      <c r="N4104" s="1" t="n">
        <v>40</v>
      </c>
      <c r="O4104" s="1" t="n">
        <v>160</v>
      </c>
      <c r="P4104" s="1" t="s">
        <v>3744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3749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3935</v>
      </c>
      <c r="N4105" s="1" t="n">
        <v>15</v>
      </c>
      <c r="O4105" s="1" t="n">
        <v>150</v>
      </c>
      <c r="P4105" s="1" t="s">
        <v>3744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3749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3788</v>
      </c>
      <c r="N4106" s="1" t="n">
        <v>4</v>
      </c>
      <c r="O4106" s="1" t="n">
        <v>44</v>
      </c>
      <c r="P4106" s="1" t="s">
        <v>3744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3749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3789</v>
      </c>
      <c r="N4107" s="1" t="n">
        <v>10</v>
      </c>
      <c r="O4107" s="1" t="n">
        <v>40</v>
      </c>
      <c r="P4107" s="1" t="s">
        <v>3744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3749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3790</v>
      </c>
      <c r="N4108" s="1" t="n">
        <v>15</v>
      </c>
      <c r="O4108" s="1" t="n">
        <v>270</v>
      </c>
      <c r="P4108" s="1" t="s">
        <v>3744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3749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3791</v>
      </c>
      <c r="N4109" s="1" t="n">
        <v>10</v>
      </c>
      <c r="O4109" s="1" t="n">
        <v>130</v>
      </c>
      <c r="P4109" s="1" t="s">
        <v>3744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3749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3936</v>
      </c>
      <c r="N4110" s="1" t="n">
        <v>2</v>
      </c>
      <c r="O4110" s="1" t="n">
        <v>22</v>
      </c>
      <c r="P4110" s="1" t="s">
        <v>3744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3749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3937</v>
      </c>
      <c r="N4111" s="1" t="n">
        <v>10.2</v>
      </c>
      <c r="O4111" s="1" t="n">
        <v>102</v>
      </c>
      <c r="P4111" s="1" t="s">
        <v>3744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3749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3938</v>
      </c>
      <c r="N4112" s="1" t="n">
        <v>40</v>
      </c>
      <c r="O4112" s="1" t="n">
        <v>240</v>
      </c>
      <c r="P4112" s="1" t="s">
        <v>3744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3749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4572</v>
      </c>
      <c r="N4113" s="1" t="n">
        <v>1</v>
      </c>
      <c r="O4113" s="1" t="n">
        <v>35</v>
      </c>
      <c r="P4113" s="1" t="s">
        <v>3744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3749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3793</v>
      </c>
      <c r="N4114" s="1" t="n">
        <v>10</v>
      </c>
      <c r="O4114" s="1" t="n">
        <v>60</v>
      </c>
      <c r="P4114" s="1" t="s">
        <v>3744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3749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3794</v>
      </c>
      <c r="N4115" s="1" t="n">
        <v>1</v>
      </c>
      <c r="O4115" s="1" t="n">
        <v>45</v>
      </c>
      <c r="P4115" s="1" t="s">
        <v>3744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3749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4138</v>
      </c>
      <c r="N4116" s="1" t="n">
        <v>6</v>
      </c>
      <c r="O4116" s="1" t="n">
        <v>72</v>
      </c>
      <c r="P4116" s="1" t="s">
        <v>3744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3749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3795</v>
      </c>
      <c r="N4117" s="1" t="n">
        <v>20</v>
      </c>
      <c r="O4117" s="1" t="n">
        <v>120</v>
      </c>
      <c r="P4117" s="1" t="s">
        <v>3744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3750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3899</v>
      </c>
      <c r="N4118" s="1" t="n">
        <v>30.88</v>
      </c>
      <c r="O4118" s="1" t="n">
        <v>926.09</v>
      </c>
      <c r="P4118" s="1" t="s">
        <v>3744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3750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3903</v>
      </c>
      <c r="N4119" s="1" t="n">
        <v>45.974</v>
      </c>
      <c r="O4119" s="1" t="n">
        <v>1746.55</v>
      </c>
      <c r="P4119" s="1" t="s">
        <v>3744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3750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3904</v>
      </c>
      <c r="N4120" s="1" t="n">
        <v>43.112</v>
      </c>
      <c r="O4120" s="1" t="n">
        <v>1853.38</v>
      </c>
      <c r="P4120" s="1" t="s">
        <v>3744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3750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4449</v>
      </c>
      <c r="N4121" s="1" t="n">
        <v>48</v>
      </c>
      <c r="O4121" s="1" t="n">
        <v>240</v>
      </c>
      <c r="P4121" s="1" t="s">
        <v>3744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3750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4304</v>
      </c>
      <c r="N4122" s="1" t="n">
        <v>120</v>
      </c>
      <c r="O4122" s="1" t="n">
        <v>415</v>
      </c>
      <c r="P4122" s="1" t="s">
        <v>3744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3750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5406</v>
      </c>
      <c r="N4123" s="1" t="n">
        <v>20</v>
      </c>
      <c r="O4123" s="1" t="n">
        <v>88</v>
      </c>
      <c r="P4123" s="1" t="s">
        <v>3744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3750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3855</v>
      </c>
      <c r="N4124" s="1" t="n">
        <v>20</v>
      </c>
      <c r="O4124" s="1" t="n">
        <v>68</v>
      </c>
      <c r="P4124" s="1" t="s">
        <v>3744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3750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3856</v>
      </c>
      <c r="N4125" s="1" t="n">
        <v>20</v>
      </c>
      <c r="O4125" s="1" t="n">
        <v>63</v>
      </c>
      <c r="P4125" s="1" t="s">
        <v>3744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3750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3857</v>
      </c>
      <c r="N4126" s="1" t="n">
        <v>60</v>
      </c>
      <c r="O4126" s="1" t="n">
        <v>419.4</v>
      </c>
      <c r="P4126" s="1" t="s">
        <v>3744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3750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4458</v>
      </c>
      <c r="N4127" s="1" t="n">
        <v>10.5</v>
      </c>
      <c r="O4127" s="1" t="n">
        <v>54.59</v>
      </c>
      <c r="P4127" s="1" t="s">
        <v>3744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3750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5407</v>
      </c>
      <c r="N4128" s="1" t="n">
        <v>36</v>
      </c>
      <c r="O4128" s="1" t="n">
        <v>246</v>
      </c>
      <c r="P4128" s="1" t="s">
        <v>3744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3750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5408</v>
      </c>
      <c r="N4129" s="1" t="n">
        <v>19.27</v>
      </c>
      <c r="O4129" s="1" t="n">
        <v>1406.71</v>
      </c>
      <c r="P4129" s="1" t="s">
        <v>3744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3750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4020</v>
      </c>
      <c r="N4130" s="1" t="n">
        <v>120</v>
      </c>
      <c r="O4130" s="1" t="n">
        <v>274.8</v>
      </c>
      <c r="P4130" s="1" t="s">
        <v>3744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3750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5409</v>
      </c>
      <c r="N4131" s="1" t="n">
        <v>24</v>
      </c>
      <c r="O4131" s="1" t="n">
        <v>54.96</v>
      </c>
      <c r="P4131" s="1" t="s">
        <v>3744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3750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5410</v>
      </c>
      <c r="N4132" s="1" t="n">
        <v>24</v>
      </c>
      <c r="O4132" s="1" t="n">
        <v>54.96</v>
      </c>
      <c r="P4132" s="1" t="s">
        <v>3744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3750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5411</v>
      </c>
      <c r="N4133" s="1" t="n">
        <v>24</v>
      </c>
      <c r="O4133" s="1" t="n">
        <v>54.96</v>
      </c>
      <c r="P4133" s="1" t="s">
        <v>3744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3750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5412</v>
      </c>
      <c r="N4134" s="1" t="n">
        <v>12</v>
      </c>
      <c r="O4134" s="1" t="n">
        <v>31.86</v>
      </c>
      <c r="P4134" s="1" t="s">
        <v>3744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3750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5413</v>
      </c>
      <c r="N4135" s="1" t="n">
        <v>24</v>
      </c>
      <c r="O4135" s="1" t="n">
        <v>54.96</v>
      </c>
      <c r="P4135" s="1" t="s">
        <v>3744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3750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5414</v>
      </c>
      <c r="N4136" s="1" t="n">
        <v>12</v>
      </c>
      <c r="O4136" s="1" t="n">
        <v>60.36</v>
      </c>
      <c r="P4136" s="1" t="s">
        <v>3744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3750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5415</v>
      </c>
      <c r="N4137" s="1" t="n">
        <v>12</v>
      </c>
      <c r="O4137" s="1" t="n">
        <v>31.86</v>
      </c>
      <c r="P4137" s="1" t="s">
        <v>3744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3750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5416</v>
      </c>
      <c r="N4138" s="1" t="n">
        <v>48</v>
      </c>
      <c r="O4138" s="1" t="n">
        <v>90</v>
      </c>
      <c r="P4138" s="1" t="s">
        <v>3744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3750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5417</v>
      </c>
      <c r="N4139" s="1" t="n">
        <v>12</v>
      </c>
      <c r="O4139" s="1" t="n">
        <v>83.58</v>
      </c>
      <c r="P4139" s="1" t="s">
        <v>3744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3750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5418</v>
      </c>
      <c r="N4140" s="1" t="n">
        <v>48</v>
      </c>
      <c r="O4140" s="1" t="n">
        <v>90</v>
      </c>
      <c r="P4140" s="1" t="s">
        <v>3744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3750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5419</v>
      </c>
      <c r="N4141" s="1" t="n">
        <v>12</v>
      </c>
      <c r="O4141" s="1" t="n">
        <v>83.58</v>
      </c>
      <c r="P4141" s="1" t="s">
        <v>3744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3750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5420</v>
      </c>
      <c r="N4142" s="1" t="n">
        <v>12</v>
      </c>
      <c r="O4142" s="1" t="n">
        <v>125.34</v>
      </c>
      <c r="P4142" s="1" t="s">
        <v>3744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3750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5421</v>
      </c>
      <c r="N4143" s="1" t="n">
        <v>24</v>
      </c>
      <c r="O4143" s="1" t="n">
        <v>44.52</v>
      </c>
      <c r="P4143" s="1" t="s">
        <v>3744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3750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5422</v>
      </c>
      <c r="N4144" s="1" t="n">
        <v>12</v>
      </c>
      <c r="O4144" s="1" t="n">
        <v>91.92</v>
      </c>
      <c r="P4144" s="1" t="s">
        <v>3744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3750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5423</v>
      </c>
      <c r="N4145" s="1" t="n">
        <v>12</v>
      </c>
      <c r="O4145" s="1" t="n">
        <v>137.88</v>
      </c>
      <c r="P4145" s="1" t="s">
        <v>3744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3750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5424</v>
      </c>
      <c r="N4146" s="1" t="n">
        <v>12</v>
      </c>
      <c r="O4146" s="1" t="n">
        <v>91.92</v>
      </c>
      <c r="P4146" s="1" t="s">
        <v>3744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3750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5425</v>
      </c>
      <c r="N4147" s="1" t="n">
        <v>180</v>
      </c>
      <c r="O4147" s="1" t="n">
        <v>108</v>
      </c>
      <c r="P4147" s="1" t="s">
        <v>3744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3750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5426</v>
      </c>
      <c r="N4148" s="1" t="n">
        <v>36</v>
      </c>
      <c r="O4148" s="1" t="n">
        <v>74.87</v>
      </c>
      <c r="P4148" s="1" t="s">
        <v>3744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3750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5427</v>
      </c>
      <c r="N4149" s="1" t="n">
        <v>36</v>
      </c>
      <c r="O4149" s="1" t="n">
        <v>79.2</v>
      </c>
      <c r="P4149" s="1" t="s">
        <v>3744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3750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5428</v>
      </c>
      <c r="N4150" s="1" t="n">
        <v>36</v>
      </c>
      <c r="O4150" s="1" t="n">
        <v>79.2</v>
      </c>
      <c r="P4150" s="1" t="s">
        <v>3744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3750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5429</v>
      </c>
      <c r="N4151" s="1" t="n">
        <v>36</v>
      </c>
      <c r="O4151" s="1" t="n">
        <v>79.2</v>
      </c>
      <c r="P4151" s="1" t="s">
        <v>3744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3750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5430</v>
      </c>
      <c r="N4152" s="1" t="n">
        <v>36</v>
      </c>
      <c r="O4152" s="1" t="n">
        <v>79.2</v>
      </c>
      <c r="P4152" s="1" t="s">
        <v>3744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3750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5431</v>
      </c>
      <c r="N4153" s="1" t="n">
        <v>36</v>
      </c>
      <c r="O4153" s="1" t="n">
        <v>79.2</v>
      </c>
      <c r="P4153" s="1" t="s">
        <v>3744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3750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5432</v>
      </c>
      <c r="N4154" s="1" t="n">
        <v>36</v>
      </c>
      <c r="O4154" s="1" t="n">
        <v>79.2</v>
      </c>
      <c r="P4154" s="1" t="s">
        <v>3744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3750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5433</v>
      </c>
      <c r="N4155" s="1" t="n">
        <v>12</v>
      </c>
      <c r="O4155" s="1" t="n">
        <v>47.94</v>
      </c>
      <c r="P4155" s="1" t="s">
        <v>3744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3750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5434</v>
      </c>
      <c r="N4156" s="1" t="n">
        <v>12</v>
      </c>
      <c r="O4156" s="1" t="n">
        <v>47.94</v>
      </c>
      <c r="P4156" s="1" t="s">
        <v>3744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3750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5435</v>
      </c>
      <c r="N4157" s="1" t="n">
        <v>12</v>
      </c>
      <c r="O4157" s="1" t="n">
        <v>47.94</v>
      </c>
      <c r="P4157" s="1" t="s">
        <v>3744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3750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5436</v>
      </c>
      <c r="N4158" s="1" t="n">
        <v>12</v>
      </c>
      <c r="O4158" s="1" t="n">
        <v>47.94</v>
      </c>
      <c r="P4158" s="1" t="s">
        <v>3744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3750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5437</v>
      </c>
      <c r="N4159" s="1" t="n">
        <v>180</v>
      </c>
      <c r="O4159" s="1" t="n">
        <v>108</v>
      </c>
      <c r="P4159" s="1" t="s">
        <v>3744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3750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5438</v>
      </c>
      <c r="N4160" s="1" t="n">
        <v>36</v>
      </c>
      <c r="O4160" s="1" t="n">
        <v>74.88</v>
      </c>
      <c r="P4160" s="1" t="s">
        <v>3744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3750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4025</v>
      </c>
      <c r="N4161" s="1" t="n">
        <v>20</v>
      </c>
      <c r="O4161" s="1" t="n">
        <v>149.8</v>
      </c>
      <c r="P4161" s="1" t="s">
        <v>3744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3750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5439</v>
      </c>
      <c r="N4162" s="1" t="n">
        <v>20</v>
      </c>
      <c r="O4162" s="1" t="n">
        <v>149.8</v>
      </c>
      <c r="P4162" s="1" t="s">
        <v>3744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3750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5440</v>
      </c>
      <c r="N4163" s="1" t="n">
        <v>4</v>
      </c>
      <c r="O4163" s="1" t="n">
        <v>29.96</v>
      </c>
      <c r="P4163" s="1" t="s">
        <v>3744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3750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5441</v>
      </c>
      <c r="N4164" s="1" t="n">
        <v>42</v>
      </c>
      <c r="O4164" s="1" t="n">
        <v>112.98</v>
      </c>
      <c r="P4164" s="1" t="s">
        <v>3744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3778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3801</v>
      </c>
      <c r="N4165" s="1" t="n">
        <v>8</v>
      </c>
      <c r="O4165" s="1" t="n">
        <v>40.8</v>
      </c>
      <c r="P4165" s="1" t="s">
        <v>3744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3778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3802</v>
      </c>
      <c r="N4166" s="1" t="n">
        <v>6</v>
      </c>
      <c r="O4166" s="1" t="n">
        <v>27</v>
      </c>
      <c r="P4166" s="1" t="s">
        <v>3744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3778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3803</v>
      </c>
      <c r="N4167" s="1" t="n">
        <v>6</v>
      </c>
      <c r="O4167" s="1" t="n">
        <v>28.8</v>
      </c>
      <c r="P4167" s="1" t="s">
        <v>3744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3778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3805</v>
      </c>
      <c r="N4168" s="1" t="n">
        <v>28</v>
      </c>
      <c r="O4168" s="1" t="n">
        <v>162.4</v>
      </c>
      <c r="P4168" s="1" t="s">
        <v>3744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3778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3895</v>
      </c>
      <c r="N4169" s="1" t="n">
        <v>50</v>
      </c>
      <c r="O4169" s="1" t="n">
        <v>375</v>
      </c>
      <c r="P4169" s="1" t="s">
        <v>3744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3778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3896</v>
      </c>
      <c r="N4170" s="1" t="n">
        <v>200</v>
      </c>
      <c r="O4170" s="1" t="n">
        <v>1400</v>
      </c>
      <c r="P4170" s="1" t="s">
        <v>3744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3742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4381</v>
      </c>
      <c r="N4171" s="1" t="n">
        <v>50</v>
      </c>
      <c r="O4171" s="1" t="n">
        <v>600</v>
      </c>
      <c r="P4171" s="1" t="s">
        <v>3744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3742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3747</v>
      </c>
      <c r="N4172" s="1" t="n">
        <v>40</v>
      </c>
      <c r="O4172" s="1" t="n">
        <v>240</v>
      </c>
      <c r="P4172" s="1" t="s">
        <v>3744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3742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3745</v>
      </c>
      <c r="N4173" s="1" t="n">
        <v>5</v>
      </c>
      <c r="O4173" s="1" t="n">
        <v>30</v>
      </c>
      <c r="P4173" s="1" t="s">
        <v>3744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3742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3746</v>
      </c>
      <c r="N4174" s="1" t="n">
        <v>40</v>
      </c>
      <c r="O4174" s="1" t="n">
        <v>80</v>
      </c>
      <c r="P4174" s="1" t="s">
        <v>3744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3749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4381</v>
      </c>
      <c r="N4175" s="1" t="n">
        <v>50</v>
      </c>
      <c r="O4175" s="1" t="n">
        <v>600</v>
      </c>
      <c r="P4175" s="1" t="s">
        <v>3744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3749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3747</v>
      </c>
      <c r="N4176" s="1" t="n">
        <v>40</v>
      </c>
      <c r="O4176" s="1" t="n">
        <v>240</v>
      </c>
      <c r="P4176" s="1" t="s">
        <v>3744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3749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3745</v>
      </c>
      <c r="N4177" s="1" t="n">
        <v>5</v>
      </c>
      <c r="O4177" s="1" t="n">
        <v>30</v>
      </c>
      <c r="P4177" s="1" t="s">
        <v>3744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3749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3746</v>
      </c>
      <c r="N4178" s="1" t="n">
        <v>40</v>
      </c>
      <c r="O4178" s="1" t="n">
        <v>80</v>
      </c>
      <c r="P4178" s="1" t="s">
        <v>3744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3778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5262</v>
      </c>
      <c r="N4179" s="1" t="n">
        <v>3</v>
      </c>
      <c r="O4179" s="1" t="n">
        <v>24</v>
      </c>
      <c r="P4179" s="1" t="s">
        <v>3744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3778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4029</v>
      </c>
      <c r="N4180" s="1" t="n">
        <v>25</v>
      </c>
      <c r="O4180" s="1" t="n">
        <v>175</v>
      </c>
      <c r="P4180" s="1" t="s">
        <v>3744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3778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4201</v>
      </c>
      <c r="N4181" s="1" t="n">
        <v>2</v>
      </c>
      <c r="O4181" s="1" t="n">
        <v>21.76</v>
      </c>
      <c r="P4181" s="1" t="s">
        <v>3744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3778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4202</v>
      </c>
      <c r="N4182" s="1" t="n">
        <v>2</v>
      </c>
      <c r="O4182" s="1" t="n">
        <v>21.76</v>
      </c>
      <c r="P4182" s="1" t="s">
        <v>3744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3778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3944</v>
      </c>
      <c r="N4183" s="1" t="n">
        <v>54</v>
      </c>
      <c r="O4183" s="1" t="n">
        <v>130.14</v>
      </c>
      <c r="P4183" s="1" t="s">
        <v>3744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3778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4181</v>
      </c>
      <c r="N4184" s="1" t="n">
        <v>20</v>
      </c>
      <c r="O4184" s="1" t="n">
        <v>146.86</v>
      </c>
      <c r="P4184" s="1" t="s">
        <v>3744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3778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3837</v>
      </c>
      <c r="N4185" s="1" t="n">
        <v>20</v>
      </c>
      <c r="O4185" s="1" t="n">
        <v>146.86</v>
      </c>
      <c r="P4185" s="1" t="s">
        <v>3744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3778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4182</v>
      </c>
      <c r="N4186" s="1" t="n">
        <v>20</v>
      </c>
      <c r="O4186" s="1" t="n">
        <v>52.45</v>
      </c>
      <c r="P4186" s="1" t="s">
        <v>3744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3778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5152</v>
      </c>
      <c r="N4187" s="1" t="n">
        <v>20</v>
      </c>
      <c r="O4187" s="1" t="n">
        <v>52.45</v>
      </c>
      <c r="P4187" s="1" t="s">
        <v>3744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3778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3839</v>
      </c>
      <c r="N4188" s="1" t="n">
        <v>20</v>
      </c>
      <c r="O4188" s="1" t="n">
        <v>102.8</v>
      </c>
      <c r="P4188" s="1" t="s">
        <v>3744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3778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4186</v>
      </c>
      <c r="N4189" s="1" t="n">
        <v>20</v>
      </c>
      <c r="O4189" s="1" t="n">
        <v>52.45</v>
      </c>
      <c r="P4189" s="1" t="s">
        <v>3744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3778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3928</v>
      </c>
      <c r="N4190" s="1" t="n">
        <v>10</v>
      </c>
      <c r="O4190" s="1" t="n">
        <v>106.7</v>
      </c>
      <c r="P4190" s="1" t="s">
        <v>3744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3778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3929</v>
      </c>
      <c r="N4191" s="1" t="n">
        <v>6</v>
      </c>
      <c r="O4191" s="1" t="n">
        <v>41.16</v>
      </c>
      <c r="P4191" s="1" t="s">
        <v>3744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3778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3930</v>
      </c>
      <c r="N4192" s="1" t="n">
        <v>8</v>
      </c>
      <c r="O4192" s="1" t="n">
        <v>109.6</v>
      </c>
      <c r="P4192" s="1" t="s">
        <v>3744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3778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3931</v>
      </c>
      <c r="N4193" s="1" t="n">
        <v>8</v>
      </c>
      <c r="O4193" s="1" t="n">
        <v>100.48</v>
      </c>
      <c r="P4193" s="1" t="s">
        <v>3744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3778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3932</v>
      </c>
      <c r="N4194" s="1" t="n">
        <v>4</v>
      </c>
      <c r="O4194" s="1" t="n">
        <v>50.24</v>
      </c>
      <c r="P4194" s="1" t="s">
        <v>3744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3778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3933</v>
      </c>
      <c r="N4195" s="1" t="n">
        <v>8</v>
      </c>
      <c r="O4195" s="1" t="n">
        <v>93.12</v>
      </c>
      <c r="P4195" s="1" t="s">
        <v>3744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3749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3743</v>
      </c>
      <c r="N4196" s="1" t="n">
        <v>10</v>
      </c>
      <c r="O4196" s="1" t="n">
        <v>25</v>
      </c>
      <c r="P4196" s="1" t="s">
        <v>3744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3749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3746</v>
      </c>
      <c r="N4197" s="1" t="n">
        <v>20</v>
      </c>
      <c r="O4197" s="1" t="n">
        <v>40</v>
      </c>
      <c r="P4197" s="1" t="s">
        <v>3744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3750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5442</v>
      </c>
      <c r="N4198" s="1" t="n">
        <v>12</v>
      </c>
      <c r="O4198" s="1" t="n">
        <v>46.8</v>
      </c>
      <c r="P4198" s="1" t="s">
        <v>3744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3750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5443</v>
      </c>
      <c r="N4199" s="1" t="n">
        <v>20</v>
      </c>
      <c r="O4199" s="1" t="n">
        <v>128</v>
      </c>
      <c r="P4199" s="1" t="s">
        <v>3744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3750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5444</v>
      </c>
      <c r="N4200" s="1" t="n">
        <v>12</v>
      </c>
      <c r="O4200" s="1" t="n">
        <v>66.24</v>
      </c>
      <c r="P4200" s="1" t="s">
        <v>3744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3750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4224</v>
      </c>
      <c r="N4201" s="1" t="n">
        <v>20</v>
      </c>
      <c r="O4201" s="1" t="n">
        <v>51</v>
      </c>
      <c r="P4201" s="1" t="s">
        <v>3744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3750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4225</v>
      </c>
      <c r="N4202" s="1" t="n">
        <v>20</v>
      </c>
      <c r="O4202" s="1" t="n">
        <v>51</v>
      </c>
      <c r="P4202" s="1" t="s">
        <v>3744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3750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4226</v>
      </c>
      <c r="N4203" s="1" t="n">
        <v>20</v>
      </c>
      <c r="O4203" s="1" t="n">
        <v>51</v>
      </c>
      <c r="P4203" s="1" t="s">
        <v>3744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3750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5445</v>
      </c>
      <c r="N4204" s="1" t="n">
        <v>24</v>
      </c>
      <c r="O4204" s="1" t="n">
        <v>76.8</v>
      </c>
      <c r="P4204" s="1" t="s">
        <v>3744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3750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5446</v>
      </c>
      <c r="N4205" s="1" t="n">
        <v>10</v>
      </c>
      <c r="O4205" s="1" t="n">
        <v>25.55</v>
      </c>
      <c r="P4205" s="1" t="s">
        <v>3744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3750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4227</v>
      </c>
      <c r="N4206" s="1" t="n">
        <v>12</v>
      </c>
      <c r="O4206" s="1" t="n">
        <v>54.25</v>
      </c>
      <c r="P4206" s="1" t="s">
        <v>3744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3750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5447</v>
      </c>
      <c r="N4207" s="1" t="n">
        <v>20</v>
      </c>
      <c r="O4207" s="1" t="n">
        <v>51</v>
      </c>
      <c r="P4207" s="1" t="s">
        <v>3744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3750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5448</v>
      </c>
      <c r="N4208" s="1" t="n">
        <v>24</v>
      </c>
      <c r="O4208" s="1" t="n">
        <v>62</v>
      </c>
      <c r="P4208" s="1" t="s">
        <v>3744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3750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5049</v>
      </c>
      <c r="N4209" s="1" t="n">
        <v>48</v>
      </c>
      <c r="O4209" s="1" t="n">
        <v>71.8</v>
      </c>
      <c r="P4209" s="1" t="s">
        <v>3744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3750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5449</v>
      </c>
      <c r="N4210" s="1" t="n">
        <v>20</v>
      </c>
      <c r="O4210" s="1" t="n">
        <v>51</v>
      </c>
      <c r="P4210" s="1" t="s">
        <v>3744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3750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5450</v>
      </c>
      <c r="N4211" s="1" t="n">
        <v>12</v>
      </c>
      <c r="O4211" s="1" t="n">
        <v>85.08</v>
      </c>
      <c r="P4211" s="1" t="s">
        <v>3744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3750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5451</v>
      </c>
      <c r="N4212" s="1" t="n">
        <v>3</v>
      </c>
      <c r="O4212" s="1" t="n">
        <v>41.1</v>
      </c>
      <c r="P4212" s="1" t="s">
        <v>3744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3750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5452</v>
      </c>
      <c r="N4213" s="1" t="n">
        <v>30</v>
      </c>
      <c r="O4213" s="1" t="n">
        <v>56</v>
      </c>
      <c r="P4213" s="1" t="s">
        <v>3744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3750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5453</v>
      </c>
      <c r="N4214" s="1" t="n">
        <v>30</v>
      </c>
      <c r="O4214" s="1" t="n">
        <v>53</v>
      </c>
      <c r="P4214" s="1" t="s">
        <v>3744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3750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5454</v>
      </c>
      <c r="N4215" s="1" t="n">
        <v>30</v>
      </c>
      <c r="O4215" s="1" t="n">
        <v>56</v>
      </c>
      <c r="P4215" s="1" t="s">
        <v>3744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3750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4238</v>
      </c>
      <c r="N4216" s="1" t="n">
        <v>20</v>
      </c>
      <c r="O4216" s="1" t="n">
        <v>51</v>
      </c>
      <c r="P4216" s="1" t="s">
        <v>3744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3750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5455</v>
      </c>
      <c r="N4217" s="1" t="n">
        <v>30</v>
      </c>
      <c r="O4217" s="1" t="n">
        <v>53</v>
      </c>
      <c r="P4217" s="1" t="s">
        <v>3744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3750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5456</v>
      </c>
      <c r="N4218" s="1" t="n">
        <v>30</v>
      </c>
      <c r="O4218" s="1" t="n">
        <v>56</v>
      </c>
      <c r="P4218" s="1" t="s">
        <v>3744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3750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5457</v>
      </c>
      <c r="N4219" s="1" t="n">
        <v>6</v>
      </c>
      <c r="O4219" s="1" t="n">
        <v>39.54</v>
      </c>
      <c r="P4219" s="1" t="s">
        <v>3744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3750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5458</v>
      </c>
      <c r="N4220" s="1" t="n">
        <v>12</v>
      </c>
      <c r="O4220" s="1" t="n">
        <v>131.88</v>
      </c>
      <c r="P4220" s="1" t="s">
        <v>3744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3750</v>
      </c>
      <c r="E4221" s="1" t="n">
        <v>1676</v>
      </c>
      <c r="F4221" s="1" t="s">
        <v>349</v>
      </c>
      <c r="I4221" s="1" t="n">
        <v>10718</v>
      </c>
      <c r="J4221" s="1" t="n">
        <v>81685</v>
      </c>
      <c r="K4221" s="1" t="n">
        <v>7898932838029</v>
      </c>
      <c r="L4221" s="1" t="s">
        <v>5459</v>
      </c>
      <c r="N4221" s="1" t="n">
        <v>10</v>
      </c>
      <c r="O4221" s="1" t="n">
        <v>45.6</v>
      </c>
      <c r="P4221" s="1" t="s">
        <v>3744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3750</v>
      </c>
      <c r="E4222" s="1" t="n">
        <v>1676</v>
      </c>
      <c r="F4222" s="1" t="s">
        <v>349</v>
      </c>
      <c r="I4222" s="1" t="n">
        <v>10718</v>
      </c>
      <c r="J4222" s="1" t="n">
        <v>80089</v>
      </c>
      <c r="K4222" s="1" t="n">
        <v>7891340365286</v>
      </c>
      <c r="L4222" s="1" t="s">
        <v>5460</v>
      </c>
      <c r="N4222" s="1" t="n">
        <v>30</v>
      </c>
      <c r="O4222" s="1" t="n">
        <v>53</v>
      </c>
      <c r="P4222" s="1" t="s">
        <v>3744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3750</v>
      </c>
      <c r="E4223" s="1" t="n">
        <v>1676</v>
      </c>
      <c r="F4223" s="1" t="s">
        <v>349</v>
      </c>
      <c r="I4223" s="1" t="n">
        <v>10718</v>
      </c>
      <c r="J4223" s="1" t="n">
        <v>80561</v>
      </c>
      <c r="K4223" s="1" t="n">
        <v>7896075301080</v>
      </c>
      <c r="L4223" s="1" t="s">
        <v>4243</v>
      </c>
      <c r="N4223" s="1" t="n">
        <v>16</v>
      </c>
      <c r="O4223" s="1" t="n">
        <v>45</v>
      </c>
      <c r="P4223" s="1" t="s">
        <v>3744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3750</v>
      </c>
      <c r="E4224" s="1" t="n">
        <v>1676</v>
      </c>
      <c r="F4224" s="1" t="s">
        <v>349</v>
      </c>
      <c r="I4224" s="1" t="n">
        <v>10718</v>
      </c>
      <c r="J4224" s="1" t="n">
        <v>81234</v>
      </c>
      <c r="K4224" s="1" t="n">
        <v>7896075301103</v>
      </c>
      <c r="L4224" s="1" t="s">
        <v>4248</v>
      </c>
      <c r="N4224" s="1" t="n">
        <v>16</v>
      </c>
      <c r="O4224" s="1" t="n">
        <v>57.94</v>
      </c>
      <c r="P4224" s="1" t="s">
        <v>3744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3750</v>
      </c>
      <c r="E4225" s="1" t="n">
        <v>1676</v>
      </c>
      <c r="F4225" s="1" t="s">
        <v>349</v>
      </c>
      <c r="I4225" s="1" t="n">
        <v>10718</v>
      </c>
      <c r="J4225" s="1" t="n">
        <v>81238</v>
      </c>
      <c r="K4225" s="1" t="n">
        <v>7898932839125</v>
      </c>
      <c r="L4225" s="1" t="s">
        <v>4252</v>
      </c>
      <c r="N4225" s="1" t="n">
        <v>10</v>
      </c>
      <c r="O4225" s="1" t="n">
        <v>106.7</v>
      </c>
      <c r="P4225" s="1" t="s">
        <v>3744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3750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5461</v>
      </c>
      <c r="N4226" s="1" t="n">
        <v>175</v>
      </c>
      <c r="O4226" s="1" t="n">
        <v>700</v>
      </c>
      <c r="P4226" s="1" t="s">
        <v>3744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3750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4919</v>
      </c>
      <c r="N4227" s="1" t="n">
        <v>150</v>
      </c>
      <c r="O4227" s="1" t="n">
        <v>1500</v>
      </c>
      <c r="P4227" s="1" t="s">
        <v>3744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3750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3823</v>
      </c>
      <c r="N4228" s="1" t="n">
        <v>126</v>
      </c>
      <c r="O4228" s="1" t="n">
        <v>2772</v>
      </c>
      <c r="P4228" s="1" t="s">
        <v>3744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3750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3821</v>
      </c>
      <c r="N4229" s="1" t="n">
        <v>164.6</v>
      </c>
      <c r="O4229" s="1" t="n">
        <v>5267.2</v>
      </c>
      <c r="P4229" s="1" t="s">
        <v>3744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3750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3831</v>
      </c>
      <c r="N4230" s="1" t="n">
        <v>24</v>
      </c>
      <c r="O4230" s="1" t="n">
        <v>47.8</v>
      </c>
      <c r="P4230" s="1" t="s">
        <v>3744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3750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3832</v>
      </c>
      <c r="N4231" s="1" t="n">
        <v>24</v>
      </c>
      <c r="O4231" s="1" t="n">
        <v>47.8</v>
      </c>
      <c r="P4231" s="1" t="s">
        <v>3744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3750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3833</v>
      </c>
      <c r="N4232" s="1" t="n">
        <v>24</v>
      </c>
      <c r="O4232" s="1" t="n">
        <v>47.8</v>
      </c>
      <c r="P4232" s="1" t="s">
        <v>3744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3750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5060</v>
      </c>
      <c r="N4233" s="1" t="n">
        <v>12</v>
      </c>
      <c r="O4233" s="1" t="n">
        <v>77.88</v>
      </c>
      <c r="P4233" s="1" t="s">
        <v>3744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3750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4256</v>
      </c>
      <c r="N4234" s="1" t="n">
        <v>108</v>
      </c>
      <c r="O4234" s="1" t="n">
        <v>754.92</v>
      </c>
      <c r="P4234" s="1" t="s">
        <v>3744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3750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5462</v>
      </c>
      <c r="N4235" s="1" t="n">
        <v>24</v>
      </c>
      <c r="O4235" s="1" t="n">
        <v>47.8</v>
      </c>
      <c r="P4235" s="1" t="s">
        <v>3744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3750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3835</v>
      </c>
      <c r="N4236" s="1" t="n">
        <v>24</v>
      </c>
      <c r="O4236" s="1" t="n">
        <v>47.8</v>
      </c>
      <c r="P4236" s="1" t="s">
        <v>3744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3750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5463</v>
      </c>
      <c r="N4237" s="1" t="n">
        <v>32</v>
      </c>
      <c r="O4237" s="1" t="n">
        <v>88.13</v>
      </c>
      <c r="P4237" s="1" t="s">
        <v>3744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3750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5040</v>
      </c>
      <c r="N4238" s="1" t="n">
        <v>12</v>
      </c>
      <c r="O4238" s="1" t="n">
        <v>44.93</v>
      </c>
      <c r="P4238" s="1" t="s">
        <v>3744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3750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5464</v>
      </c>
      <c r="N4239" s="1" t="n">
        <v>24</v>
      </c>
      <c r="O4239" s="1" t="n">
        <v>72.15</v>
      </c>
      <c r="P4239" s="1" t="s">
        <v>3744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3750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5465</v>
      </c>
      <c r="N4240" s="1" t="n">
        <v>24</v>
      </c>
      <c r="O4240" s="1" t="n">
        <v>72.86</v>
      </c>
      <c r="P4240" s="1" t="s">
        <v>3744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3750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4228</v>
      </c>
      <c r="N4241" s="1" t="n">
        <v>12</v>
      </c>
      <c r="O4241" s="1" t="n">
        <v>35.33</v>
      </c>
      <c r="P4241" s="1" t="s">
        <v>3744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3750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4230</v>
      </c>
      <c r="N4242" s="1" t="n">
        <v>12</v>
      </c>
      <c r="O4242" s="1" t="n">
        <v>54.14</v>
      </c>
      <c r="P4242" s="1" t="s">
        <v>3744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3750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5466</v>
      </c>
      <c r="N4243" s="1" t="n">
        <v>20</v>
      </c>
      <c r="O4243" s="1" t="n">
        <v>63.36</v>
      </c>
      <c r="P4243" s="1" t="s">
        <v>3744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3750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4984</v>
      </c>
      <c r="N4244" s="1" t="n">
        <v>12</v>
      </c>
      <c r="O4244" s="1" t="n">
        <v>28.7</v>
      </c>
      <c r="P4244" s="1" t="s">
        <v>3744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3750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4984</v>
      </c>
      <c r="N4245" s="1" t="n">
        <v>16</v>
      </c>
      <c r="O4245" s="1" t="n">
        <v>78.34</v>
      </c>
      <c r="P4245" s="1" t="s">
        <v>3744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3750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5467</v>
      </c>
      <c r="N4246" s="1" t="n">
        <v>32</v>
      </c>
      <c r="O4246" s="1" t="n">
        <v>110.36</v>
      </c>
      <c r="P4246" s="1" t="s">
        <v>3744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3750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5001</v>
      </c>
      <c r="N4247" s="1" t="n">
        <v>30</v>
      </c>
      <c r="O4247" s="1" t="n">
        <v>41.66</v>
      </c>
      <c r="P4247" s="1" t="s">
        <v>3744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3750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5468</v>
      </c>
      <c r="N4248" s="1" t="n">
        <v>12</v>
      </c>
      <c r="O4248" s="1" t="n">
        <v>32.06</v>
      </c>
      <c r="P4248" s="1" t="s">
        <v>3744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3750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5469</v>
      </c>
      <c r="N4249" s="1" t="n">
        <v>50</v>
      </c>
      <c r="O4249" s="1" t="n">
        <v>372.48</v>
      </c>
      <c r="P4249" s="1" t="s">
        <v>3744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3750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5470</v>
      </c>
      <c r="N4250" s="1" t="n">
        <v>12</v>
      </c>
      <c r="O4250" s="1" t="n">
        <v>95.04</v>
      </c>
      <c r="P4250" s="1" t="s">
        <v>3744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3750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4161</v>
      </c>
      <c r="N4251" s="1" t="n">
        <v>2</v>
      </c>
      <c r="O4251" s="1" t="n">
        <v>39.86</v>
      </c>
      <c r="P4251" s="1" t="s">
        <v>3744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3750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3842</v>
      </c>
      <c r="N4252" s="1" t="n">
        <v>4</v>
      </c>
      <c r="O4252" s="1" t="n">
        <v>79.72</v>
      </c>
      <c r="P4252" s="1" t="s">
        <v>3744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3750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4162</v>
      </c>
      <c r="N4253" s="1" t="n">
        <v>2</v>
      </c>
      <c r="O4253" s="1" t="n">
        <v>39.86</v>
      </c>
      <c r="P4253" s="1" t="s">
        <v>3744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3750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3843</v>
      </c>
      <c r="N4254" s="1" t="n">
        <v>4</v>
      </c>
      <c r="O4254" s="1" t="n">
        <v>79.72</v>
      </c>
      <c r="P4254" s="1" t="s">
        <v>3744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3750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4164</v>
      </c>
      <c r="N4255" s="1" t="n">
        <v>2</v>
      </c>
      <c r="O4255" s="1" t="n">
        <v>39.86</v>
      </c>
      <c r="P4255" s="1" t="s">
        <v>3744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3750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4165</v>
      </c>
      <c r="N4256" s="1" t="n">
        <v>4</v>
      </c>
      <c r="O4256" s="1" t="n">
        <v>50.35</v>
      </c>
      <c r="P4256" s="1" t="s">
        <v>3744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3750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5471</v>
      </c>
      <c r="N4257" s="1" t="n">
        <v>4</v>
      </c>
      <c r="O4257" s="1" t="n">
        <v>50.35</v>
      </c>
      <c r="P4257" s="1" t="s">
        <v>3744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3750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5304</v>
      </c>
      <c r="N4258" s="1" t="n">
        <v>2</v>
      </c>
      <c r="O4258" s="1" t="n">
        <v>39.86</v>
      </c>
      <c r="P4258" s="1" t="s">
        <v>3744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3750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3843</v>
      </c>
      <c r="N4259" s="1" t="n">
        <v>4</v>
      </c>
      <c r="O4259" s="1" t="n">
        <v>79.72</v>
      </c>
      <c r="P4259" s="1" t="s">
        <v>3744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3750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5472</v>
      </c>
      <c r="N4260" s="1" t="n">
        <v>4</v>
      </c>
      <c r="O4260" s="1" t="n">
        <v>50.35</v>
      </c>
      <c r="P4260" s="1" t="s">
        <v>3744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3750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4702</v>
      </c>
      <c r="N4261" s="1" t="n">
        <v>4</v>
      </c>
      <c r="O4261" s="1" t="n">
        <v>50.35</v>
      </c>
      <c r="P4261" s="1" t="s">
        <v>3744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3750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3845</v>
      </c>
      <c r="N4262" s="1" t="n">
        <v>2</v>
      </c>
      <c r="O4262" s="1" t="n">
        <v>39.86</v>
      </c>
      <c r="P4262" s="1" t="s">
        <v>3744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3750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5473</v>
      </c>
      <c r="N4263" s="1" t="n">
        <v>2</v>
      </c>
      <c r="O4263" s="1" t="n">
        <v>39.86</v>
      </c>
      <c r="P4263" s="1" t="s">
        <v>3744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3750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3847</v>
      </c>
      <c r="N4264" s="1" t="n">
        <v>2</v>
      </c>
      <c r="O4264" s="1" t="n">
        <v>39.86</v>
      </c>
      <c r="P4264" s="1" t="s">
        <v>3744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3750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3848</v>
      </c>
      <c r="N4265" s="1" t="n">
        <v>4</v>
      </c>
      <c r="O4265" s="1" t="n">
        <v>79.72</v>
      </c>
      <c r="P4265" s="1" t="s">
        <v>3744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3750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3849</v>
      </c>
      <c r="N4266" s="1" t="n">
        <v>4</v>
      </c>
      <c r="O4266" s="1" t="n">
        <v>79.72</v>
      </c>
      <c r="P4266" s="1" t="s">
        <v>3744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3750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5474</v>
      </c>
      <c r="N4267" s="1" t="n">
        <v>3</v>
      </c>
      <c r="O4267" s="1" t="n">
        <v>24.07</v>
      </c>
      <c r="P4267" s="1" t="s">
        <v>3744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3750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4171</v>
      </c>
      <c r="N4268" s="1" t="n">
        <v>5</v>
      </c>
      <c r="O4268" s="1" t="n">
        <v>72.89</v>
      </c>
      <c r="P4268" s="1" t="s">
        <v>3744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3750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5475</v>
      </c>
      <c r="N4269" s="1" t="n">
        <v>5</v>
      </c>
      <c r="O4269" s="1" t="n">
        <v>72.89</v>
      </c>
      <c r="P4269" s="1" t="s">
        <v>3744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3750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5476</v>
      </c>
      <c r="N4270" s="1" t="n">
        <v>6</v>
      </c>
      <c r="O4270" s="1" t="n">
        <v>63.49</v>
      </c>
      <c r="P4270" s="1" t="s">
        <v>3744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3750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5477</v>
      </c>
      <c r="N4271" s="1" t="n">
        <v>6</v>
      </c>
      <c r="O4271" s="1" t="n">
        <v>63.49</v>
      </c>
      <c r="P4271" s="1" t="s">
        <v>3744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3750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5478</v>
      </c>
      <c r="N4272" s="1" t="n">
        <v>144</v>
      </c>
      <c r="O4272" s="1" t="n">
        <v>281.16</v>
      </c>
      <c r="P4272" s="1" t="s">
        <v>3744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3750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5479</v>
      </c>
      <c r="N4273" s="1" t="n">
        <v>72</v>
      </c>
      <c r="O4273" s="1" t="n">
        <v>140.58</v>
      </c>
      <c r="P4273" s="1" t="s">
        <v>3744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3750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5480</v>
      </c>
      <c r="N4274" s="1" t="n">
        <v>6</v>
      </c>
      <c r="O4274" s="1" t="n">
        <v>63.49</v>
      </c>
      <c r="P4274" s="1" t="s">
        <v>3744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3750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5481</v>
      </c>
      <c r="N4275" s="1" t="n">
        <v>144</v>
      </c>
      <c r="O4275" s="1" t="n">
        <v>281.16</v>
      </c>
      <c r="P4275" s="1" t="s">
        <v>3744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3750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5482</v>
      </c>
      <c r="N4276" s="1" t="n">
        <v>144</v>
      </c>
      <c r="O4276" s="1" t="n">
        <v>281.2</v>
      </c>
      <c r="P4276" s="1" t="s">
        <v>3744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3750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5483</v>
      </c>
      <c r="N4277" s="1" t="n">
        <v>5</v>
      </c>
      <c r="O4277" s="1" t="n">
        <v>40.11</v>
      </c>
      <c r="P4277" s="1" t="s">
        <v>3744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3750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4178</v>
      </c>
      <c r="N4278" s="1" t="n">
        <v>10</v>
      </c>
      <c r="O4278" s="1" t="n">
        <v>145.77</v>
      </c>
      <c r="P4278" s="1" t="s">
        <v>3744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3750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5484</v>
      </c>
      <c r="N4279" s="1" t="n">
        <v>5</v>
      </c>
      <c r="O4279" s="1" t="n">
        <v>69.85</v>
      </c>
      <c r="P4279" s="1" t="s">
        <v>3744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3750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5485</v>
      </c>
      <c r="N4280" s="1" t="n">
        <v>5</v>
      </c>
      <c r="O4280" s="1" t="n">
        <v>69.85</v>
      </c>
      <c r="P4280" s="1" t="s">
        <v>3744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3750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5486</v>
      </c>
      <c r="N4281" s="1" t="n">
        <v>5</v>
      </c>
      <c r="O4281" s="1" t="n">
        <v>69.85</v>
      </c>
      <c r="P4281" s="1" t="s">
        <v>3744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3750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5487</v>
      </c>
      <c r="N4282" s="1" t="n">
        <v>5</v>
      </c>
      <c r="O4282" s="1" t="n">
        <v>72.89</v>
      </c>
      <c r="P4282" s="1" t="s">
        <v>3744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3750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5488</v>
      </c>
      <c r="N4283" s="1" t="n">
        <v>72</v>
      </c>
      <c r="O4283" s="1" t="n">
        <v>140.58</v>
      </c>
      <c r="P4283" s="1" t="s">
        <v>3744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3750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4968</v>
      </c>
      <c r="N4284" s="1" t="n">
        <v>50</v>
      </c>
      <c r="O4284" s="1" t="n">
        <v>191.61</v>
      </c>
      <c r="P4284" s="1" t="s">
        <v>3744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3750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5489</v>
      </c>
      <c r="N4285" s="1" t="n">
        <v>5</v>
      </c>
      <c r="O4285" s="1" t="n">
        <v>34.55</v>
      </c>
      <c r="P4285" s="1" t="s">
        <v>3744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3750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5047</v>
      </c>
      <c r="N4286" s="1" t="n">
        <v>50</v>
      </c>
      <c r="O4286" s="1" t="n">
        <v>127</v>
      </c>
      <c r="P4286" s="1" t="s">
        <v>3744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3750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5053</v>
      </c>
      <c r="N4287" s="1" t="n">
        <v>72</v>
      </c>
      <c r="O4287" s="1" t="n">
        <v>218.52</v>
      </c>
      <c r="P4287" s="1" t="s">
        <v>3744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3750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5490</v>
      </c>
      <c r="N4288" s="1" t="n">
        <v>24</v>
      </c>
      <c r="O4288" s="1" t="n">
        <v>119.76</v>
      </c>
      <c r="P4288" s="1" t="s">
        <v>3744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3750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5491</v>
      </c>
      <c r="N4289" s="1" t="n">
        <v>5</v>
      </c>
      <c r="O4289" s="1" t="n">
        <v>48.2</v>
      </c>
      <c r="P4289" s="1" t="s">
        <v>3744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3750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5101</v>
      </c>
      <c r="N4290" s="1" t="n">
        <v>30</v>
      </c>
      <c r="O4290" s="1" t="n">
        <v>82.27</v>
      </c>
      <c r="P4290" s="1" t="s">
        <v>3744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3750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3751</v>
      </c>
      <c r="N4291" s="1" t="n">
        <v>240</v>
      </c>
      <c r="O4291" s="1" t="n">
        <v>653.29</v>
      </c>
      <c r="P4291" s="1" t="s">
        <v>3744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3750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3752</v>
      </c>
      <c r="N4292" s="1" t="n">
        <v>72</v>
      </c>
      <c r="O4292" s="1" t="n">
        <v>604.66</v>
      </c>
      <c r="P4292" s="1" t="s">
        <v>3744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3750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5081</v>
      </c>
      <c r="N4293" s="1" t="n">
        <v>24</v>
      </c>
      <c r="O4293" s="1" t="n">
        <v>201.55</v>
      </c>
      <c r="P4293" s="1" t="s">
        <v>3744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3750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5492</v>
      </c>
      <c r="N4294" s="1" t="n">
        <v>6</v>
      </c>
      <c r="O4294" s="1" t="n">
        <v>29.04</v>
      </c>
      <c r="P4294" s="1" t="s">
        <v>3744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3750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3759</v>
      </c>
      <c r="N4295" s="1" t="n">
        <v>24</v>
      </c>
      <c r="O4295" s="1" t="n">
        <v>26.45</v>
      </c>
      <c r="P4295" s="1" t="s">
        <v>3744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3750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5082</v>
      </c>
      <c r="N4296" s="1" t="n">
        <v>120</v>
      </c>
      <c r="O4296" s="1" t="n">
        <v>371.41</v>
      </c>
      <c r="P4296" s="1" t="s">
        <v>3744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3750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5493</v>
      </c>
      <c r="N4297" s="1" t="n">
        <v>24</v>
      </c>
      <c r="O4297" s="1" t="n">
        <v>30.25</v>
      </c>
      <c r="P4297" s="1" t="s">
        <v>3744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3750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5494</v>
      </c>
      <c r="N4298" s="1" t="n">
        <v>24</v>
      </c>
      <c r="O4298" s="1" t="n">
        <v>24.68</v>
      </c>
      <c r="P4298" s="1" t="s">
        <v>3744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3750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5495</v>
      </c>
      <c r="N4299" s="1" t="n">
        <v>6</v>
      </c>
      <c r="O4299" s="1" t="n">
        <v>29.04</v>
      </c>
      <c r="P4299" s="1" t="s">
        <v>3744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3750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3893</v>
      </c>
      <c r="N4300" s="1" t="n">
        <v>75</v>
      </c>
      <c r="O4300" s="1" t="n">
        <v>1536.75</v>
      </c>
      <c r="P4300" s="1" t="s">
        <v>3744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3750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5496</v>
      </c>
      <c r="N4301" s="1" t="n">
        <v>20</v>
      </c>
      <c r="O4301" s="1" t="n">
        <v>439.6</v>
      </c>
      <c r="P4301" s="1" t="s">
        <v>3744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3750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5497</v>
      </c>
      <c r="N4302" s="1" t="n">
        <v>30</v>
      </c>
      <c r="O4302" s="1" t="n">
        <v>46.79</v>
      </c>
      <c r="P4302" s="1" t="s">
        <v>3744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3750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4566</v>
      </c>
      <c r="N4303" s="1" t="n">
        <v>12</v>
      </c>
      <c r="O4303" s="1" t="n">
        <v>97.92</v>
      </c>
      <c r="P4303" s="1" t="s">
        <v>3744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3750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3894</v>
      </c>
      <c r="N4304" s="1" t="n">
        <v>15</v>
      </c>
      <c r="O4304" s="1" t="n">
        <v>344.7</v>
      </c>
      <c r="P4304" s="1" t="s">
        <v>3744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3750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4568</v>
      </c>
      <c r="N4305" s="1" t="n">
        <v>14</v>
      </c>
      <c r="O4305" s="1" t="n">
        <v>73.49</v>
      </c>
      <c r="P4305" s="1" t="s">
        <v>3744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3750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4462</v>
      </c>
      <c r="N4306" s="1" t="n">
        <v>16</v>
      </c>
      <c r="O4306" s="1" t="n">
        <v>113.25</v>
      </c>
      <c r="P4306" s="1" t="s">
        <v>3744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3750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5498</v>
      </c>
      <c r="N4307" s="1" t="n">
        <v>12</v>
      </c>
      <c r="O4307" s="1" t="n">
        <v>55.2</v>
      </c>
      <c r="P4307" s="1" t="s">
        <v>3744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3750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4725</v>
      </c>
      <c r="N4308" s="1" t="n">
        <v>18</v>
      </c>
      <c r="O4308" s="1" t="n">
        <v>103.26</v>
      </c>
      <c r="P4308" s="1" t="s">
        <v>3744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3750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3765</v>
      </c>
      <c r="N4309" s="1" t="n">
        <v>90</v>
      </c>
      <c r="O4309" s="1" t="n">
        <v>542.6</v>
      </c>
      <c r="P4309" s="1" t="s">
        <v>3744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3750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3766</v>
      </c>
      <c r="N4310" s="1" t="n">
        <v>12</v>
      </c>
      <c r="O4310" s="1" t="n">
        <v>89.16</v>
      </c>
      <c r="P4310" s="1" t="s">
        <v>3744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3750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4338</v>
      </c>
      <c r="N4311" s="1" t="n">
        <v>18</v>
      </c>
      <c r="O4311" s="1" t="n">
        <v>133.74</v>
      </c>
      <c r="P4311" s="1" t="s">
        <v>3744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3750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4338</v>
      </c>
      <c r="N4312" s="1" t="n">
        <v>12</v>
      </c>
      <c r="O4312" s="1" t="n">
        <v>38.71</v>
      </c>
      <c r="P4312" s="1" t="s">
        <v>3744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3750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4661</v>
      </c>
      <c r="N4313" s="1" t="n">
        <v>72</v>
      </c>
      <c r="O4313" s="1" t="n">
        <v>226.48</v>
      </c>
      <c r="P4313" s="1" t="s">
        <v>3744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3750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4726</v>
      </c>
      <c r="N4314" s="1" t="n">
        <v>36</v>
      </c>
      <c r="O4314" s="1" t="n">
        <v>161.87</v>
      </c>
      <c r="P4314" s="1" t="s">
        <v>3744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3750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3767</v>
      </c>
      <c r="N4315" s="1" t="n">
        <v>60</v>
      </c>
      <c r="O4315" s="1" t="n">
        <v>351.45</v>
      </c>
      <c r="P4315" s="1" t="s">
        <v>3744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3750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4339</v>
      </c>
      <c r="N4316" s="1" t="n">
        <v>72</v>
      </c>
      <c r="O4316" s="1" t="n">
        <v>262.77</v>
      </c>
      <c r="P4316" s="1" t="s">
        <v>3744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3750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4340</v>
      </c>
      <c r="N4317" s="1" t="n">
        <v>48</v>
      </c>
      <c r="O4317" s="1" t="n">
        <v>147.11</v>
      </c>
      <c r="P4317" s="1" t="s">
        <v>3744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3750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4341</v>
      </c>
      <c r="N4318" s="1" t="n">
        <v>60</v>
      </c>
      <c r="O4318" s="1" t="n">
        <v>508.12</v>
      </c>
      <c r="P4318" s="1" t="s">
        <v>3744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3750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5103</v>
      </c>
      <c r="N4319" s="1" t="n">
        <v>18</v>
      </c>
      <c r="O4319" s="1" t="n">
        <v>102.89</v>
      </c>
      <c r="P4319" s="1" t="s">
        <v>3744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3750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3769</v>
      </c>
      <c r="N4320" s="1" t="n">
        <v>90</v>
      </c>
      <c r="O4320" s="1" t="n">
        <v>593.41</v>
      </c>
      <c r="P4320" s="1" t="s">
        <v>3744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3750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5105</v>
      </c>
      <c r="N4321" s="1" t="n">
        <v>12</v>
      </c>
      <c r="O4321" s="1" t="n">
        <v>63.9</v>
      </c>
      <c r="P4321" s="1" t="s">
        <v>3744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3750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4345</v>
      </c>
      <c r="N4322" s="1" t="n">
        <v>60</v>
      </c>
      <c r="O4322" s="1" t="n">
        <v>336.33</v>
      </c>
      <c r="P4322" s="1" t="s">
        <v>3744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3750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5293</v>
      </c>
      <c r="N4323" s="1" t="n">
        <v>36</v>
      </c>
      <c r="O4323" s="1" t="n">
        <v>116.14</v>
      </c>
      <c r="P4323" s="1" t="s">
        <v>3744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3750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4728</v>
      </c>
      <c r="N4324" s="1" t="n">
        <v>18</v>
      </c>
      <c r="O4324" s="1" t="n">
        <v>103.26</v>
      </c>
      <c r="P4324" s="1" t="s">
        <v>3744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3750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3770</v>
      </c>
      <c r="N4325" s="1" t="n">
        <v>45</v>
      </c>
      <c r="O4325" s="1" t="n">
        <v>258.14</v>
      </c>
      <c r="P4325" s="1" t="s">
        <v>3744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3750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5294</v>
      </c>
      <c r="N4326" s="1" t="n">
        <v>18</v>
      </c>
      <c r="O4326" s="1" t="n">
        <v>65.51</v>
      </c>
      <c r="P4326" s="1" t="s">
        <v>3744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3750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4730</v>
      </c>
      <c r="N4327" s="1" t="n">
        <v>18</v>
      </c>
      <c r="O4327" s="1" t="n">
        <v>133.74</v>
      </c>
      <c r="P4327" s="1" t="s">
        <v>3744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3750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4346</v>
      </c>
      <c r="N4328" s="1" t="n">
        <v>48</v>
      </c>
      <c r="O4328" s="1" t="n">
        <v>162.6</v>
      </c>
      <c r="P4328" s="1" t="s">
        <v>3744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3897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3898</v>
      </c>
      <c r="N4329" s="1" t="n">
        <v>18.086</v>
      </c>
      <c r="O4329" s="1" t="n">
        <v>596.51</v>
      </c>
      <c r="P4329" s="1" t="s">
        <v>3744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3897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3899</v>
      </c>
      <c r="N4330" s="1" t="n">
        <v>32.645</v>
      </c>
      <c r="O4330" s="1" t="n">
        <v>1103.62</v>
      </c>
      <c r="P4330" s="1" t="s">
        <v>3744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3897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3900</v>
      </c>
      <c r="N4331" s="1" t="n">
        <v>6.903</v>
      </c>
      <c r="O4331" s="1" t="n">
        <v>267.53</v>
      </c>
      <c r="P4331" s="1" t="s">
        <v>3744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3897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3901</v>
      </c>
      <c r="N4332" s="1" t="n">
        <v>13.685</v>
      </c>
      <c r="O4332" s="1" t="n">
        <v>530.36</v>
      </c>
      <c r="P4332" s="1" t="s">
        <v>3744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3897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3902</v>
      </c>
      <c r="N4333" s="1" t="n">
        <v>11.203</v>
      </c>
      <c r="O4333" s="1" t="n">
        <v>471.13</v>
      </c>
      <c r="P4333" s="1" t="s">
        <v>3744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3897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3903</v>
      </c>
      <c r="N4334" s="1" t="n">
        <v>22.68</v>
      </c>
      <c r="O4334" s="1" t="n">
        <v>1028.61</v>
      </c>
      <c r="P4334" s="1" t="s">
        <v>3744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3897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3904</v>
      </c>
      <c r="N4335" s="1" t="n">
        <v>9.705</v>
      </c>
      <c r="O4335" s="1" t="n">
        <v>448.16</v>
      </c>
      <c r="P4335" s="1" t="s">
        <v>3744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3897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3905</v>
      </c>
      <c r="N4336" s="1" t="n">
        <v>3.16</v>
      </c>
      <c r="O4336" s="1" t="n">
        <v>132.89</v>
      </c>
      <c r="P4336" s="1" t="s">
        <v>3744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3897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3906</v>
      </c>
      <c r="N4337" s="1" t="n">
        <v>4.234</v>
      </c>
      <c r="O4337" s="1" t="n">
        <v>192.03</v>
      </c>
      <c r="P4337" s="1" t="s">
        <v>3744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3897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3907</v>
      </c>
      <c r="N4338" s="1" t="n">
        <v>3.723</v>
      </c>
      <c r="O4338" s="1" t="n">
        <v>199.56</v>
      </c>
      <c r="P4338" s="1" t="s">
        <v>3744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3897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3917</v>
      </c>
      <c r="N4339" s="1" t="n">
        <v>1.658</v>
      </c>
      <c r="O4339" s="1" t="n">
        <v>56.05</v>
      </c>
      <c r="P4339" s="1" t="s">
        <v>3744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3897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3908</v>
      </c>
      <c r="N4340" s="1" t="n">
        <v>4.49</v>
      </c>
      <c r="O4340" s="1" t="n">
        <v>166.6</v>
      </c>
      <c r="P4340" s="1" t="s">
        <v>3744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3897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3909</v>
      </c>
      <c r="N4341" s="1" t="n">
        <v>5.098</v>
      </c>
      <c r="O4341" s="1" t="n">
        <v>8.37</v>
      </c>
      <c r="P4341" s="1" t="s">
        <v>3744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3897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3910</v>
      </c>
      <c r="N4342" s="1" t="n">
        <v>26.678</v>
      </c>
      <c r="O4342" s="1" t="n">
        <v>65.79</v>
      </c>
      <c r="P4342" s="1" t="s">
        <v>3744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3897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3911</v>
      </c>
      <c r="N4343" s="1" t="n">
        <v>0.652</v>
      </c>
      <c r="O4343" s="1" t="n">
        <v>0</v>
      </c>
      <c r="P4343" s="1" t="s">
        <v>3744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3897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3912</v>
      </c>
      <c r="N4344" s="1" t="n">
        <v>6.862</v>
      </c>
      <c r="O4344" s="1" t="n">
        <v>147.67</v>
      </c>
      <c r="P4344" s="1" t="s">
        <v>3744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3897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3913</v>
      </c>
      <c r="N4345" s="1" t="n">
        <v>22.126</v>
      </c>
      <c r="O4345" s="1" t="n">
        <v>509.01</v>
      </c>
      <c r="P4345" s="1" t="s">
        <v>3744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3897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3914</v>
      </c>
      <c r="N4346" s="1" t="n">
        <v>31.375</v>
      </c>
      <c r="O4346" s="1" t="n">
        <v>745.07</v>
      </c>
      <c r="P4346" s="1" t="s">
        <v>3744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3897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3915</v>
      </c>
      <c r="N4347" s="1" t="n">
        <v>39.939</v>
      </c>
      <c r="O4347" s="1" t="n">
        <v>1037.39</v>
      </c>
      <c r="P4347" s="1" t="s">
        <v>3744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3897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3916</v>
      </c>
      <c r="N4348" s="1" t="n">
        <v>12.219</v>
      </c>
      <c r="O4348" s="1" t="n">
        <v>308.31</v>
      </c>
      <c r="P4348" s="1" t="s">
        <v>3744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3897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3909</v>
      </c>
      <c r="N4349" s="1" t="n">
        <v>5.36</v>
      </c>
      <c r="O4349" s="1" t="n">
        <v>7.92</v>
      </c>
      <c r="P4349" s="1" t="s">
        <v>3744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3897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3910</v>
      </c>
      <c r="N4350" s="1" t="n">
        <v>7.488</v>
      </c>
      <c r="O4350" s="1" t="n">
        <v>16.62</v>
      </c>
      <c r="P4350" s="1" t="s">
        <v>3744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3897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3911</v>
      </c>
      <c r="N4351" s="1" t="n">
        <v>0.631</v>
      </c>
      <c r="O4351" s="1" t="n">
        <v>0.01</v>
      </c>
      <c r="P4351" s="1" t="s">
        <v>3744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3918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3898</v>
      </c>
      <c r="N4352" s="1" t="n">
        <v>18.086</v>
      </c>
      <c r="O4352" s="1" t="n">
        <v>596.51</v>
      </c>
      <c r="P4352" s="1" t="s">
        <v>3744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3918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3899</v>
      </c>
      <c r="N4353" s="1" t="n">
        <v>32.645</v>
      </c>
      <c r="O4353" s="1" t="n">
        <v>1103.62</v>
      </c>
      <c r="P4353" s="1" t="s">
        <v>3744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3918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3900</v>
      </c>
      <c r="N4354" s="1" t="n">
        <v>6.903</v>
      </c>
      <c r="O4354" s="1" t="n">
        <v>267.53</v>
      </c>
      <c r="P4354" s="1" t="s">
        <v>3744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3918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3901</v>
      </c>
      <c r="N4355" s="1" t="n">
        <v>13.685</v>
      </c>
      <c r="O4355" s="1" t="n">
        <v>530.36</v>
      </c>
      <c r="P4355" s="1" t="s">
        <v>3744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3918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3902</v>
      </c>
      <c r="N4356" s="1" t="n">
        <v>11.203</v>
      </c>
      <c r="O4356" s="1" t="n">
        <v>471.13</v>
      </c>
      <c r="P4356" s="1" t="s">
        <v>3744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3918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3903</v>
      </c>
      <c r="N4357" s="1" t="n">
        <v>22.68</v>
      </c>
      <c r="O4357" s="1" t="n">
        <v>1028.61</v>
      </c>
      <c r="P4357" s="1" t="s">
        <v>3744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3918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3904</v>
      </c>
      <c r="N4358" s="1" t="n">
        <v>9.705</v>
      </c>
      <c r="O4358" s="1" t="n">
        <v>448.16</v>
      </c>
      <c r="P4358" s="1" t="s">
        <v>3744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3918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3905</v>
      </c>
      <c r="N4359" s="1" t="n">
        <v>3.16</v>
      </c>
      <c r="O4359" s="1" t="n">
        <v>132.89</v>
      </c>
      <c r="P4359" s="1" t="s">
        <v>3744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3918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3906</v>
      </c>
      <c r="N4360" s="1" t="n">
        <v>4.234</v>
      </c>
      <c r="O4360" s="1" t="n">
        <v>192.03</v>
      </c>
      <c r="P4360" s="1" t="s">
        <v>3744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3918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3907</v>
      </c>
      <c r="N4361" s="1" t="n">
        <v>3.723</v>
      </c>
      <c r="O4361" s="1" t="n">
        <v>199.56</v>
      </c>
      <c r="P4361" s="1" t="s">
        <v>3744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3918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3917</v>
      </c>
      <c r="N4362" s="1" t="n">
        <v>1.658</v>
      </c>
      <c r="O4362" s="1" t="n">
        <v>56.05</v>
      </c>
      <c r="P4362" s="1" t="s">
        <v>3744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3918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3908</v>
      </c>
      <c r="N4363" s="1" t="n">
        <v>4.49</v>
      </c>
      <c r="O4363" s="1" t="n">
        <v>166.6</v>
      </c>
      <c r="P4363" s="1" t="s">
        <v>3744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3918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3909</v>
      </c>
      <c r="N4364" s="1" t="n">
        <v>5.098</v>
      </c>
      <c r="O4364" s="1" t="n">
        <v>8.37</v>
      </c>
      <c r="P4364" s="1" t="s">
        <v>3744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3918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3910</v>
      </c>
      <c r="N4365" s="1" t="n">
        <v>26.678</v>
      </c>
      <c r="O4365" s="1" t="n">
        <v>65.79</v>
      </c>
      <c r="P4365" s="1" t="s">
        <v>3744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3918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3911</v>
      </c>
      <c r="N4366" s="1" t="n">
        <v>0.652</v>
      </c>
      <c r="O4366" s="1" t="n">
        <v>0</v>
      </c>
      <c r="P4366" s="1" t="s">
        <v>3744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3918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3912</v>
      </c>
      <c r="N4367" s="1" t="n">
        <v>6.862</v>
      </c>
      <c r="O4367" s="1" t="n">
        <v>147.67</v>
      </c>
      <c r="P4367" s="1" t="s">
        <v>3744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3918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3913</v>
      </c>
      <c r="N4368" s="1" t="n">
        <v>22.126</v>
      </c>
      <c r="O4368" s="1" t="n">
        <v>509.01</v>
      </c>
      <c r="P4368" s="1" t="s">
        <v>3744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3918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3914</v>
      </c>
      <c r="N4369" s="1" t="n">
        <v>31.375</v>
      </c>
      <c r="O4369" s="1" t="n">
        <v>745.07</v>
      </c>
      <c r="P4369" s="1" t="s">
        <v>3744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3918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3915</v>
      </c>
      <c r="N4370" s="1" t="n">
        <v>39.939</v>
      </c>
      <c r="O4370" s="1" t="n">
        <v>1037.39</v>
      </c>
      <c r="P4370" s="1" t="s">
        <v>3744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3918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3916</v>
      </c>
      <c r="N4371" s="1" t="n">
        <v>12.219</v>
      </c>
      <c r="O4371" s="1" t="n">
        <v>308.31</v>
      </c>
      <c r="P4371" s="1" t="s">
        <v>3744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3918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3909</v>
      </c>
      <c r="N4372" s="1" t="n">
        <v>5.36</v>
      </c>
      <c r="O4372" s="1" t="n">
        <v>7.92</v>
      </c>
      <c r="P4372" s="1" t="s">
        <v>3744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3918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3910</v>
      </c>
      <c r="N4373" s="1" t="n">
        <v>7.488</v>
      </c>
      <c r="O4373" s="1" t="n">
        <v>16.62</v>
      </c>
      <c r="P4373" s="1" t="s">
        <v>3744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3918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3911</v>
      </c>
      <c r="N4374" s="1" t="n">
        <v>0.631</v>
      </c>
      <c r="O4374" s="1" t="n">
        <v>0.01</v>
      </c>
      <c r="P4374" s="1" t="s">
        <v>3744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3978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5482</v>
      </c>
      <c r="N4375" s="1" t="n">
        <v>6</v>
      </c>
      <c r="O4375" s="1" t="n">
        <v>12.6</v>
      </c>
      <c r="P4375" s="1" t="s">
        <v>3980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3978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5499</v>
      </c>
      <c r="N4376" s="1" t="n">
        <v>3</v>
      </c>
      <c r="O4376" s="1" t="n">
        <v>8.76</v>
      </c>
      <c r="P4376" s="1" t="s">
        <v>3980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3978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5500</v>
      </c>
      <c r="N4377" s="1" t="n">
        <v>3</v>
      </c>
      <c r="O4377" s="1" t="n">
        <v>12.24</v>
      </c>
      <c r="P4377" s="1" t="s">
        <v>3980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3978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5496</v>
      </c>
      <c r="N4378" s="1" t="n">
        <v>4</v>
      </c>
      <c r="O4378" s="1" t="n">
        <v>87.92</v>
      </c>
      <c r="P4378" s="1" t="s">
        <v>3980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3778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5501</v>
      </c>
      <c r="N4379" s="1" t="n">
        <v>12</v>
      </c>
      <c r="O4379" s="1" t="n">
        <v>54</v>
      </c>
      <c r="P4379" s="1" t="s">
        <v>3744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3778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3919</v>
      </c>
      <c r="N4380" s="1" t="n">
        <v>60</v>
      </c>
      <c r="O4380" s="1" t="n">
        <v>540</v>
      </c>
      <c r="P4380" s="1" t="s">
        <v>3744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3778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3920</v>
      </c>
      <c r="N4381" s="1" t="n">
        <v>30</v>
      </c>
      <c r="O4381" s="1" t="n">
        <v>144</v>
      </c>
      <c r="P4381" s="1" t="s">
        <v>3744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3778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3921</v>
      </c>
      <c r="N4382" s="1" t="n">
        <v>5</v>
      </c>
      <c r="O4382" s="1" t="n">
        <v>100</v>
      </c>
      <c r="P4382" s="1" t="s">
        <v>3744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3778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4209</v>
      </c>
      <c r="N4383" s="1" t="n">
        <v>30</v>
      </c>
      <c r="O4383" s="1" t="n">
        <v>174</v>
      </c>
      <c r="P4383" s="1" t="s">
        <v>3744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3778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4210</v>
      </c>
      <c r="N4384" s="1" t="n">
        <v>35</v>
      </c>
      <c r="O4384" s="1" t="n">
        <v>245</v>
      </c>
      <c r="P4384" s="1" t="s">
        <v>3744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3778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4211</v>
      </c>
      <c r="N4385" s="1" t="n">
        <v>30</v>
      </c>
      <c r="O4385" s="1" t="n">
        <v>281.4</v>
      </c>
      <c r="P4385" s="1" t="s">
        <v>3744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3778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3981</v>
      </c>
      <c r="N4386" s="1" t="n">
        <v>1080</v>
      </c>
      <c r="O4386" s="1" t="n">
        <v>555</v>
      </c>
      <c r="P4386" s="1" t="s">
        <v>3744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3778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3982</v>
      </c>
      <c r="N4387" s="1" t="n">
        <v>2520</v>
      </c>
      <c r="O4387" s="1" t="n">
        <v>1260</v>
      </c>
      <c r="P4387" s="1" t="s">
        <v>3744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3778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3983</v>
      </c>
      <c r="N4388" s="1" t="n">
        <v>24</v>
      </c>
      <c r="O4388" s="1" t="n">
        <v>60</v>
      </c>
      <c r="P4388" s="1" t="s">
        <v>3744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3778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3984</v>
      </c>
      <c r="N4389" s="1" t="n">
        <v>12</v>
      </c>
      <c r="O4389" s="1" t="n">
        <v>45</v>
      </c>
      <c r="P4389" s="1" t="s">
        <v>3744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3778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3985</v>
      </c>
      <c r="N4390" s="1" t="n">
        <v>9</v>
      </c>
      <c r="O4390" s="1" t="n">
        <v>55</v>
      </c>
      <c r="P4390" s="1" t="s">
        <v>3744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3778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3986</v>
      </c>
      <c r="N4391" s="1" t="n">
        <v>18</v>
      </c>
      <c r="O4391" s="1" t="n">
        <v>160</v>
      </c>
      <c r="P4391" s="1" t="s">
        <v>3744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3778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3987</v>
      </c>
      <c r="N4392" s="1" t="n">
        <v>30</v>
      </c>
      <c r="O4392" s="1" t="n">
        <v>57</v>
      </c>
      <c r="P4392" s="1" t="s">
        <v>3744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3778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3988</v>
      </c>
      <c r="N4393" s="1" t="n">
        <v>20</v>
      </c>
      <c r="O4393" s="1" t="n">
        <v>61</v>
      </c>
      <c r="P4393" s="1" t="s">
        <v>3744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3778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3989</v>
      </c>
      <c r="N4394" s="1" t="n">
        <v>9</v>
      </c>
      <c r="O4394" s="1" t="n">
        <v>71</v>
      </c>
      <c r="P4394" s="1" t="s">
        <v>3744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3778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3989</v>
      </c>
      <c r="N4395" s="1" t="n">
        <v>9</v>
      </c>
      <c r="O4395" s="1" t="n">
        <v>71</v>
      </c>
      <c r="P4395" s="1" t="s">
        <v>3744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3778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3990</v>
      </c>
      <c r="N4396" s="1" t="n">
        <v>40</v>
      </c>
      <c r="O4396" s="1" t="n">
        <v>132</v>
      </c>
      <c r="P4396" s="1" t="s">
        <v>3744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3778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3991</v>
      </c>
      <c r="N4397" s="1" t="n">
        <v>20</v>
      </c>
      <c r="O4397" s="1" t="n">
        <v>66</v>
      </c>
      <c r="P4397" s="1" t="s">
        <v>3744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3778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3992</v>
      </c>
      <c r="N4398" s="1" t="n">
        <v>20</v>
      </c>
      <c r="O4398" s="1" t="n">
        <v>81</v>
      </c>
      <c r="P4398" s="1" t="s">
        <v>3744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3778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4030</v>
      </c>
      <c r="N4399" s="1" t="n">
        <v>18</v>
      </c>
      <c r="O4399" s="1" t="n">
        <v>170</v>
      </c>
      <c r="P4399" s="1" t="s">
        <v>3744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3778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5197</v>
      </c>
      <c r="N4400" s="1" t="n">
        <v>9</v>
      </c>
      <c r="O4400" s="1" t="n">
        <v>130</v>
      </c>
      <c r="P4400" s="1" t="s">
        <v>3744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3778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3780</v>
      </c>
      <c r="N4401" s="1" t="n">
        <v>20</v>
      </c>
      <c r="O4401" s="1" t="n">
        <v>140</v>
      </c>
      <c r="P4401" s="1" t="s">
        <v>3744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3778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4134</v>
      </c>
      <c r="N4402" s="1" t="n">
        <v>12</v>
      </c>
      <c r="O4402" s="1" t="n">
        <v>89.17</v>
      </c>
      <c r="P4402" s="1" t="s">
        <v>3744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3778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5502</v>
      </c>
      <c r="N4403" s="1" t="n">
        <v>12</v>
      </c>
      <c r="O4403" s="1" t="n">
        <v>47.88</v>
      </c>
      <c r="P4403" s="1" t="s">
        <v>3744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3778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5503</v>
      </c>
      <c r="N4404" s="1" t="n">
        <v>6</v>
      </c>
      <c r="O4404" s="1" t="n">
        <v>78.42</v>
      </c>
      <c r="P4404" s="1" t="s">
        <v>3744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3778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5504</v>
      </c>
      <c r="N4405" s="1" t="n">
        <v>6</v>
      </c>
      <c r="O4405" s="1" t="n">
        <v>51.34</v>
      </c>
      <c r="P4405" s="1" t="s">
        <v>3744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3778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4135</v>
      </c>
      <c r="N4406" s="1" t="n">
        <v>12</v>
      </c>
      <c r="O4406" s="1" t="n">
        <v>29.89</v>
      </c>
      <c r="P4406" s="1" t="s">
        <v>3744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3778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5505</v>
      </c>
      <c r="N4407" s="1" t="n">
        <v>24</v>
      </c>
      <c r="O4407" s="1" t="n">
        <v>103.86</v>
      </c>
      <c r="P4407" s="1" t="s">
        <v>3744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3778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5505</v>
      </c>
      <c r="N4408" s="1" t="n">
        <v>24</v>
      </c>
      <c r="O4408" s="1" t="n">
        <v>73.55</v>
      </c>
      <c r="P4408" s="1" t="s">
        <v>3744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3778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4137</v>
      </c>
      <c r="N4409" s="1" t="n">
        <v>12</v>
      </c>
      <c r="O4409" s="1" t="n">
        <v>117.36</v>
      </c>
      <c r="P4409" s="1" t="s">
        <v>3744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3749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3743</v>
      </c>
      <c r="N4410" s="1" t="n">
        <v>8</v>
      </c>
      <c r="O4410" s="1" t="n">
        <v>48</v>
      </c>
      <c r="P4410" s="1" t="s">
        <v>3744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3749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3745</v>
      </c>
      <c r="N4411" s="1" t="n">
        <v>30</v>
      </c>
      <c r="O4411" s="1" t="n">
        <v>60</v>
      </c>
      <c r="P4411" s="1" t="s">
        <v>3744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3749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3746</v>
      </c>
      <c r="N4412" s="1" t="n">
        <v>8</v>
      </c>
      <c r="O4412" s="1" t="n">
        <v>20</v>
      </c>
      <c r="P4412" s="1" t="s">
        <v>3744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3749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3781</v>
      </c>
      <c r="N4413" s="1" t="n">
        <v>9.48</v>
      </c>
      <c r="O4413" s="1" t="n">
        <v>113.5</v>
      </c>
      <c r="P4413" s="1" t="s">
        <v>3744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3749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3783</v>
      </c>
      <c r="N4414" s="1" t="n">
        <v>48</v>
      </c>
      <c r="O4414" s="1" t="n">
        <v>360</v>
      </c>
      <c r="P4414" s="1" t="s">
        <v>3744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3749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3785</v>
      </c>
      <c r="N4415" s="1" t="n">
        <v>40</v>
      </c>
      <c r="O4415" s="1" t="n">
        <v>280</v>
      </c>
      <c r="P4415" s="1" t="s">
        <v>3744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3749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3787</v>
      </c>
      <c r="N4416" s="1" t="n">
        <v>40</v>
      </c>
      <c r="O4416" s="1" t="n">
        <v>160</v>
      </c>
      <c r="P4416" s="1" t="s">
        <v>3744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3749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3788</v>
      </c>
      <c r="N4417" s="1" t="n">
        <v>4</v>
      </c>
      <c r="O4417" s="1" t="n">
        <v>36</v>
      </c>
      <c r="P4417" s="1" t="s">
        <v>3744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3749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3789</v>
      </c>
      <c r="N4418" s="1" t="n">
        <v>10</v>
      </c>
      <c r="O4418" s="1" t="n">
        <v>40</v>
      </c>
      <c r="P4418" s="1" t="s">
        <v>3744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3749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3791</v>
      </c>
      <c r="N4419" s="1" t="n">
        <v>10</v>
      </c>
      <c r="O4419" s="1" t="n">
        <v>100</v>
      </c>
      <c r="P4419" s="1" t="s">
        <v>3744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3749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3936</v>
      </c>
      <c r="N4420" s="1" t="n">
        <v>4</v>
      </c>
      <c r="O4420" s="1" t="n">
        <v>36</v>
      </c>
      <c r="P4420" s="1" t="s">
        <v>3744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3749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3937</v>
      </c>
      <c r="N4421" s="1" t="n">
        <v>9.83</v>
      </c>
      <c r="O4421" s="1" t="n">
        <v>88</v>
      </c>
      <c r="P4421" s="1" t="s">
        <v>3744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3749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3938</v>
      </c>
      <c r="N4422" s="1" t="n">
        <v>20</v>
      </c>
      <c r="O4422" s="1" t="n">
        <v>130</v>
      </c>
      <c r="P4422" s="1" t="s">
        <v>3744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3749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3792</v>
      </c>
      <c r="N4423" s="1" t="n">
        <v>10</v>
      </c>
      <c r="O4423" s="1" t="n">
        <v>70</v>
      </c>
      <c r="P4423" s="1" t="s">
        <v>3744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3749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4573</v>
      </c>
      <c r="N4424" s="1" t="n">
        <v>96.4</v>
      </c>
      <c r="O4424" s="1" t="n">
        <v>240</v>
      </c>
      <c r="P4424" s="1" t="s">
        <v>3744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3749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3793</v>
      </c>
      <c r="N4425" s="1" t="n">
        <v>10</v>
      </c>
      <c r="O4425" s="1" t="n">
        <v>60</v>
      </c>
      <c r="P4425" s="1" t="s">
        <v>3744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3749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4138</v>
      </c>
      <c r="N4426" s="1" t="n">
        <v>5.9</v>
      </c>
      <c r="O4426" s="1" t="n">
        <v>70.5</v>
      </c>
      <c r="P4426" s="1" t="s">
        <v>3744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3749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3795</v>
      </c>
      <c r="N4427" s="1" t="n">
        <v>20</v>
      </c>
      <c r="O4427" s="1" t="n">
        <v>120</v>
      </c>
      <c r="P4427" s="1" t="s">
        <v>3744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3750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4392</v>
      </c>
      <c r="N4428" s="1" t="n">
        <v>20</v>
      </c>
      <c r="O4428" s="1" t="n">
        <v>101.52</v>
      </c>
      <c r="P4428" s="1" t="s">
        <v>3744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3750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4393</v>
      </c>
      <c r="N4429" s="1" t="n">
        <v>20</v>
      </c>
      <c r="O4429" s="1" t="n">
        <v>92.35</v>
      </c>
      <c r="P4429" s="1" t="s">
        <v>3744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3750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5506</v>
      </c>
      <c r="N4430" s="1" t="n">
        <v>10</v>
      </c>
      <c r="O4430" s="1" t="n">
        <v>42.16</v>
      </c>
      <c r="P4430" s="1" t="s">
        <v>3744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3750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4395</v>
      </c>
      <c r="N4431" s="1" t="n">
        <v>10</v>
      </c>
      <c r="O4431" s="1" t="n">
        <v>50.76</v>
      </c>
      <c r="P4431" s="1" t="s">
        <v>3744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3750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4396</v>
      </c>
      <c r="N4432" s="1" t="n">
        <v>20</v>
      </c>
      <c r="O4432" s="1" t="n">
        <v>57.28</v>
      </c>
      <c r="P4432" s="1" t="s">
        <v>3744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3750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5507</v>
      </c>
      <c r="N4433" s="1" t="n">
        <v>20</v>
      </c>
      <c r="O4433" s="1" t="n">
        <v>100</v>
      </c>
      <c r="P4433" s="1" t="s">
        <v>3744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3750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4399</v>
      </c>
      <c r="N4434" s="1" t="n">
        <v>10</v>
      </c>
      <c r="O4434" s="1" t="n">
        <v>50.76</v>
      </c>
      <c r="P4434" s="1" t="s">
        <v>3744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3750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4401</v>
      </c>
      <c r="N4435" s="1" t="n">
        <v>12</v>
      </c>
      <c r="O4435" s="1" t="n">
        <v>87.41</v>
      </c>
      <c r="P4435" s="1" t="s">
        <v>3744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3750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4402</v>
      </c>
      <c r="N4436" s="1" t="n">
        <v>52</v>
      </c>
      <c r="O4436" s="1" t="n">
        <v>171.37</v>
      </c>
      <c r="P4436" s="1" t="s">
        <v>3744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3750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4403</v>
      </c>
      <c r="N4437" s="1" t="n">
        <v>40</v>
      </c>
      <c r="O4437" s="1" t="n">
        <v>165.74</v>
      </c>
      <c r="P4437" s="1" t="s">
        <v>3744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3750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4404</v>
      </c>
      <c r="N4438" s="1" t="n">
        <v>10</v>
      </c>
      <c r="O4438" s="1" t="n">
        <v>50.76</v>
      </c>
      <c r="P4438" s="1" t="s">
        <v>3744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3750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4405</v>
      </c>
      <c r="N4439" s="1" t="n">
        <v>10</v>
      </c>
      <c r="O4439" s="1" t="n">
        <v>50.76</v>
      </c>
      <c r="P4439" s="1" t="s">
        <v>3744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3750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5508</v>
      </c>
      <c r="N4440" s="1" t="n">
        <v>20</v>
      </c>
      <c r="O4440" s="1" t="n">
        <v>57.28</v>
      </c>
      <c r="P4440" s="1" t="s">
        <v>3744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3750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4409</v>
      </c>
      <c r="N4441" s="1" t="n">
        <v>20</v>
      </c>
      <c r="O4441" s="1" t="n">
        <v>57.28</v>
      </c>
      <c r="P4441" s="1" t="s">
        <v>3744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3750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4051</v>
      </c>
      <c r="N4442" s="1" t="n">
        <v>50</v>
      </c>
      <c r="O4442" s="1" t="n">
        <v>741.14</v>
      </c>
      <c r="P4442" s="1" t="s">
        <v>3744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3750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4767</v>
      </c>
      <c r="N4443" s="1" t="n">
        <v>24</v>
      </c>
      <c r="O4443" s="1" t="n">
        <v>21.74</v>
      </c>
      <c r="P4443" s="1" t="s">
        <v>3744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3750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4052</v>
      </c>
      <c r="N4444" s="1" t="n">
        <v>24</v>
      </c>
      <c r="O4444" s="1" t="n">
        <v>21.74</v>
      </c>
      <c r="P4444" s="1" t="s">
        <v>3744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3750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4053</v>
      </c>
      <c r="N4445" s="1" t="n">
        <v>24</v>
      </c>
      <c r="O4445" s="1" t="n">
        <v>21.74</v>
      </c>
      <c r="P4445" s="1" t="s">
        <v>3744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3750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4054</v>
      </c>
      <c r="N4446" s="1" t="n">
        <v>10</v>
      </c>
      <c r="O4446" s="1" t="n">
        <v>129.4</v>
      </c>
      <c r="P4446" s="1" t="s">
        <v>3744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3750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4055</v>
      </c>
      <c r="N4447" s="1" t="n">
        <v>60</v>
      </c>
      <c r="O4447" s="1" t="n">
        <v>804.66</v>
      </c>
      <c r="P4447" s="1" t="s">
        <v>3744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3750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4056</v>
      </c>
      <c r="N4448" s="1" t="n">
        <v>30</v>
      </c>
      <c r="O4448" s="1" t="n">
        <v>381.15</v>
      </c>
      <c r="P4448" s="1" t="s">
        <v>3744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3750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4060</v>
      </c>
      <c r="N4449" s="1" t="n">
        <v>100</v>
      </c>
      <c r="O4449" s="1" t="n">
        <v>1011.72</v>
      </c>
      <c r="P4449" s="1" t="s">
        <v>3744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3750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4061</v>
      </c>
      <c r="N4450" s="1" t="n">
        <v>20</v>
      </c>
      <c r="O4450" s="1" t="n">
        <v>305.87</v>
      </c>
      <c r="P4450" s="1" t="s">
        <v>3744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3750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5509</v>
      </c>
      <c r="N4451" s="1" t="n">
        <v>50</v>
      </c>
      <c r="O4451" s="1" t="n">
        <v>364.69</v>
      </c>
      <c r="P4451" s="1" t="s">
        <v>3744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3778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3801</v>
      </c>
      <c r="N4452" s="1" t="n">
        <v>6</v>
      </c>
      <c r="O4452" s="1" t="n">
        <v>30.6</v>
      </c>
      <c r="P4452" s="1" t="s">
        <v>3744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3778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3802</v>
      </c>
      <c r="N4453" s="1" t="n">
        <v>6</v>
      </c>
      <c r="O4453" s="1" t="n">
        <v>27</v>
      </c>
      <c r="P4453" s="1" t="s">
        <v>3744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3778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3803</v>
      </c>
      <c r="N4454" s="1" t="n">
        <v>6</v>
      </c>
      <c r="O4454" s="1" t="n">
        <v>28.8</v>
      </c>
      <c r="P4454" s="1" t="s">
        <v>3744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3778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3805</v>
      </c>
      <c r="N4455" s="1" t="n">
        <v>20</v>
      </c>
      <c r="O4455" s="1" t="n">
        <v>116</v>
      </c>
      <c r="P4455" s="1" t="s">
        <v>3744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3749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3748</v>
      </c>
      <c r="N4456" s="1" t="n">
        <v>20</v>
      </c>
      <c r="O4456" s="1" t="n">
        <v>280</v>
      </c>
      <c r="P4456" s="1" t="s">
        <v>3744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3749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3743</v>
      </c>
      <c r="N4457" s="1" t="n">
        <v>10</v>
      </c>
      <c r="O4457" s="1" t="n">
        <v>60</v>
      </c>
      <c r="P4457" s="1" t="s">
        <v>3744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3749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3745</v>
      </c>
      <c r="N4458" s="1" t="n">
        <v>12</v>
      </c>
      <c r="O4458" s="1" t="n">
        <v>30</v>
      </c>
      <c r="P4458" s="1" t="s">
        <v>3744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3749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3746</v>
      </c>
      <c r="N4459" s="1" t="n">
        <v>120</v>
      </c>
      <c r="O4459" s="1" t="n">
        <v>240</v>
      </c>
      <c r="P4459" s="1" t="s">
        <v>3744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3749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5309</v>
      </c>
      <c r="N4460" s="1" t="n">
        <v>0.518</v>
      </c>
      <c r="O4460" s="1" t="n">
        <v>41.44</v>
      </c>
      <c r="P4460" s="1" t="s">
        <v>3744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3749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3747</v>
      </c>
      <c r="N4461" s="1" t="n">
        <v>20</v>
      </c>
      <c r="O4461" s="1" t="n">
        <v>120</v>
      </c>
      <c r="P4461" s="1" t="s">
        <v>3744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3750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5510</v>
      </c>
      <c r="N4462" s="1" t="n">
        <v>60</v>
      </c>
      <c r="O4462" s="1" t="n">
        <v>100</v>
      </c>
      <c r="P4462" s="1" t="s">
        <v>3744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3750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5511</v>
      </c>
      <c r="N4463" s="1" t="n">
        <v>30</v>
      </c>
      <c r="O4463" s="1" t="n">
        <v>55</v>
      </c>
      <c r="P4463" s="1" t="s">
        <v>3744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3750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5512</v>
      </c>
      <c r="N4464" s="1" t="n">
        <v>30</v>
      </c>
      <c r="O4464" s="1" t="n">
        <v>55</v>
      </c>
      <c r="P4464" s="1" t="s">
        <v>3744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3778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3796</v>
      </c>
      <c r="N4465" s="1" t="n">
        <v>30</v>
      </c>
      <c r="O4465" s="1" t="n">
        <v>210</v>
      </c>
      <c r="P4465" s="1" t="s">
        <v>3744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3778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3797</v>
      </c>
      <c r="N4466" s="1" t="n">
        <v>25</v>
      </c>
      <c r="O4466" s="1" t="n">
        <v>212.5</v>
      </c>
      <c r="P4466" s="1" t="s">
        <v>3744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3778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3798</v>
      </c>
      <c r="N4467" s="1" t="n">
        <v>4</v>
      </c>
      <c r="O4467" s="1" t="n">
        <v>36.8</v>
      </c>
      <c r="P4467" s="1" t="s">
        <v>3744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3778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3799</v>
      </c>
      <c r="N4468" s="1" t="n">
        <v>5</v>
      </c>
      <c r="O4468" s="1" t="n">
        <v>65</v>
      </c>
      <c r="P4468" s="1" t="s">
        <v>3744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3778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4028</v>
      </c>
      <c r="N4469" s="1" t="n">
        <v>25</v>
      </c>
      <c r="O4469" s="1" t="n">
        <v>300</v>
      </c>
      <c r="P4469" s="1" t="s">
        <v>3744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3749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3743</v>
      </c>
      <c r="N4470" s="1" t="n">
        <v>8</v>
      </c>
      <c r="O4470" s="1" t="n">
        <v>20</v>
      </c>
      <c r="P4470" s="1" t="s">
        <v>3744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3749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3747</v>
      </c>
      <c r="N4471" s="1" t="n">
        <v>40</v>
      </c>
      <c r="O4471" s="1" t="n">
        <v>240</v>
      </c>
      <c r="P4471" s="1" t="s">
        <v>3744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3750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4130</v>
      </c>
      <c r="N4472" s="1" t="n">
        <v>20</v>
      </c>
      <c r="O4472" s="1" t="n">
        <v>60</v>
      </c>
      <c r="P4472" s="1" t="s">
        <v>3744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3750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5513</v>
      </c>
      <c r="N4473" s="1" t="n">
        <v>15</v>
      </c>
      <c r="O4473" s="1" t="n">
        <v>52.5</v>
      </c>
      <c r="P4473" s="1" t="s">
        <v>3744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3750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4131</v>
      </c>
      <c r="N4474" s="1" t="n">
        <v>24</v>
      </c>
      <c r="O4474" s="1" t="n">
        <v>180</v>
      </c>
      <c r="P4474" s="1" t="s">
        <v>3744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3750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5514</v>
      </c>
      <c r="N4475" s="1" t="n">
        <v>20</v>
      </c>
      <c r="O4475" s="1" t="n">
        <v>40</v>
      </c>
      <c r="P4475" s="1" t="s">
        <v>3744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3750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4132</v>
      </c>
      <c r="N4476" s="1" t="n">
        <v>400</v>
      </c>
      <c r="O4476" s="1" t="n">
        <v>240</v>
      </c>
      <c r="P4476" s="1" t="s">
        <v>3744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3750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5515</v>
      </c>
      <c r="N4477" s="1" t="n">
        <v>4</v>
      </c>
      <c r="O4477" s="1" t="n">
        <v>30.96</v>
      </c>
      <c r="P4477" s="1" t="s">
        <v>3744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3750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5516</v>
      </c>
      <c r="N4478" s="1" t="n">
        <v>2</v>
      </c>
      <c r="O4478" s="1" t="n">
        <v>15.48</v>
      </c>
      <c r="P4478" s="1" t="s">
        <v>3744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3750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5517</v>
      </c>
      <c r="N4479" s="1" t="n">
        <v>4</v>
      </c>
      <c r="O4479" s="1" t="n">
        <v>26.4</v>
      </c>
      <c r="P4479" s="1" t="s">
        <v>3744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3750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5518</v>
      </c>
      <c r="N4480" s="1" t="n">
        <v>3</v>
      </c>
      <c r="O4480" s="1" t="n">
        <v>41.7</v>
      </c>
      <c r="P4480" s="1" t="s">
        <v>3744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3750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5519</v>
      </c>
      <c r="N4481" s="1" t="n">
        <v>3</v>
      </c>
      <c r="O4481" s="1" t="n">
        <v>41.7</v>
      </c>
      <c r="P4481" s="1" t="s">
        <v>3744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3750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5520</v>
      </c>
      <c r="N4482" s="1" t="n">
        <v>3</v>
      </c>
      <c r="O4482" s="1" t="n">
        <v>19.8</v>
      </c>
      <c r="P4482" s="1" t="s">
        <v>3744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3750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5521</v>
      </c>
      <c r="N4483" s="1" t="n">
        <v>3</v>
      </c>
      <c r="O4483" s="1" t="n">
        <v>41.7</v>
      </c>
      <c r="P4483" s="1" t="s">
        <v>3744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3750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5522</v>
      </c>
      <c r="N4484" s="1" t="n">
        <v>3</v>
      </c>
      <c r="O4484" s="1" t="n">
        <v>41.7</v>
      </c>
      <c r="P4484" s="1" t="s">
        <v>3744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3750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5523</v>
      </c>
      <c r="N4485" s="1" t="n">
        <v>10</v>
      </c>
      <c r="O4485" s="1" t="n">
        <v>949</v>
      </c>
      <c r="P4485" s="1" t="s">
        <v>3744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3750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5524</v>
      </c>
      <c r="N4486" s="1" t="n">
        <v>10</v>
      </c>
      <c r="O4486" s="1" t="n">
        <v>1010</v>
      </c>
      <c r="P4486" s="1" t="s">
        <v>3744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3750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5525</v>
      </c>
      <c r="N4487" s="1" t="n">
        <v>3</v>
      </c>
      <c r="O4487" s="1" t="n">
        <v>41.7</v>
      </c>
      <c r="P4487" s="1" t="s">
        <v>3744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3750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5526</v>
      </c>
      <c r="N4488" s="1" t="n">
        <v>300</v>
      </c>
      <c r="O4488" s="1" t="n">
        <v>527.5</v>
      </c>
      <c r="P4488" s="1" t="s">
        <v>3744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3750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5527</v>
      </c>
      <c r="N4489" s="1" t="n">
        <v>12</v>
      </c>
      <c r="O4489" s="1" t="n">
        <v>50</v>
      </c>
      <c r="P4489" s="1" t="s">
        <v>3744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3750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5528</v>
      </c>
      <c r="N4490" s="1" t="n">
        <v>60</v>
      </c>
      <c r="O4490" s="1" t="n">
        <v>258</v>
      </c>
      <c r="P4490" s="1" t="s">
        <v>3744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3750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5529</v>
      </c>
      <c r="N4491" s="1" t="n">
        <v>36</v>
      </c>
      <c r="O4491" s="1" t="n">
        <v>154.8</v>
      </c>
      <c r="P4491" s="1" t="s">
        <v>3744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3750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5530</v>
      </c>
      <c r="N4492" s="1" t="n">
        <v>48</v>
      </c>
      <c r="O4492" s="1" t="n">
        <v>200</v>
      </c>
      <c r="P4492" s="1" t="s">
        <v>3744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3750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5527</v>
      </c>
      <c r="N4493" s="1" t="n">
        <v>36</v>
      </c>
      <c r="O4493" s="1" t="n">
        <v>150</v>
      </c>
      <c r="P4493" s="1" t="s">
        <v>3744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3750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5531</v>
      </c>
      <c r="N4494" s="1" t="n">
        <v>36</v>
      </c>
      <c r="O4494" s="1" t="n">
        <v>154.8</v>
      </c>
      <c r="P4494" s="1" t="s">
        <v>3744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3750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5532</v>
      </c>
      <c r="N4495" s="1" t="n">
        <v>12</v>
      </c>
      <c r="O4495" s="1" t="n">
        <v>50</v>
      </c>
      <c r="P4495" s="1" t="s">
        <v>3744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3750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5533</v>
      </c>
      <c r="N4496" s="1" t="n">
        <v>36</v>
      </c>
      <c r="O4496" s="1" t="n">
        <v>154.8</v>
      </c>
      <c r="P4496" s="1" t="s">
        <v>3744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3750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4611</v>
      </c>
      <c r="N4497" s="1" t="n">
        <v>210</v>
      </c>
      <c r="O4497" s="1" t="n">
        <v>1954.75</v>
      </c>
      <c r="P4497" s="1" t="s">
        <v>3744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3750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5529</v>
      </c>
      <c r="N4498" s="1" t="n">
        <v>36</v>
      </c>
      <c r="O4498" s="1" t="n">
        <v>154.8</v>
      </c>
      <c r="P4498" s="1" t="s">
        <v>3744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3750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5534</v>
      </c>
      <c r="N4499" s="1" t="n">
        <v>36</v>
      </c>
      <c r="O4499" s="1" t="n">
        <v>189.6</v>
      </c>
      <c r="P4499" s="1" t="s">
        <v>3744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3750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5534</v>
      </c>
      <c r="N4500" s="1" t="n">
        <v>24</v>
      </c>
      <c r="O4500" s="1" t="n">
        <v>126.4</v>
      </c>
      <c r="P4500" s="1" t="s">
        <v>3744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3750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5534</v>
      </c>
      <c r="N4501" s="1" t="n">
        <v>12</v>
      </c>
      <c r="O4501" s="1" t="n">
        <v>63.2</v>
      </c>
      <c r="P4501" s="1" t="s">
        <v>3744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3750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5535</v>
      </c>
      <c r="N4502" s="1" t="n">
        <v>36</v>
      </c>
      <c r="O4502" s="1" t="n">
        <v>397.2</v>
      </c>
      <c r="P4502" s="1" t="s">
        <v>3744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3750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3823</v>
      </c>
      <c r="N4503" s="1" t="n">
        <v>111</v>
      </c>
      <c r="O4503" s="1" t="n">
        <v>2442</v>
      </c>
      <c r="P4503" s="1" t="s">
        <v>3744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3750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3821</v>
      </c>
      <c r="N4504" s="1" t="n">
        <v>64.15</v>
      </c>
      <c r="O4504" s="1" t="n">
        <v>2052.8</v>
      </c>
      <c r="P4504" s="1" t="s">
        <v>3744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3750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5536</v>
      </c>
      <c r="N4505" s="1" t="n">
        <v>3</v>
      </c>
      <c r="O4505" s="1" t="n">
        <v>74.75</v>
      </c>
      <c r="P4505" s="1" t="s">
        <v>3744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3750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5537</v>
      </c>
      <c r="N4506" s="1" t="n">
        <v>3</v>
      </c>
      <c r="O4506" s="1" t="n">
        <v>171.91</v>
      </c>
      <c r="P4506" s="1" t="s">
        <v>3744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3750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3766</v>
      </c>
      <c r="N4507" s="1" t="n">
        <v>18</v>
      </c>
      <c r="O4507" s="1" t="n">
        <v>133.74</v>
      </c>
      <c r="P4507" s="1" t="s">
        <v>3744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3750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4338</v>
      </c>
      <c r="N4508" s="1" t="n">
        <v>24</v>
      </c>
      <c r="O4508" s="1" t="n">
        <v>178.33</v>
      </c>
      <c r="P4508" s="1" t="s">
        <v>3744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3750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4341</v>
      </c>
      <c r="N4509" s="1" t="n">
        <v>36</v>
      </c>
      <c r="O4509" s="1" t="n">
        <v>304.87</v>
      </c>
      <c r="P4509" s="1" t="s">
        <v>3744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3750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5103</v>
      </c>
      <c r="N4510" s="1" t="n">
        <v>18</v>
      </c>
      <c r="O4510" s="1" t="n">
        <v>102.89</v>
      </c>
      <c r="P4510" s="1" t="s">
        <v>3744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3750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3769</v>
      </c>
      <c r="N4511" s="1" t="n">
        <v>54</v>
      </c>
      <c r="O4511" s="1" t="n">
        <v>356.05</v>
      </c>
      <c r="P4511" s="1" t="s">
        <v>3744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3750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5105</v>
      </c>
      <c r="N4512" s="1" t="n">
        <v>6</v>
      </c>
      <c r="O4512" s="1" t="n">
        <v>31.95</v>
      </c>
      <c r="P4512" s="1" t="s">
        <v>3744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3750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4345</v>
      </c>
      <c r="N4513" s="1" t="n">
        <v>30</v>
      </c>
      <c r="O4513" s="1" t="n">
        <v>168.16</v>
      </c>
      <c r="P4513" s="1" t="s">
        <v>3744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3750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3770</v>
      </c>
      <c r="N4514" s="1" t="n">
        <v>45</v>
      </c>
      <c r="O4514" s="1" t="n">
        <v>258.14</v>
      </c>
      <c r="P4514" s="1" t="s">
        <v>3744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3750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3774</v>
      </c>
      <c r="N4515" s="1" t="n">
        <v>132</v>
      </c>
      <c r="O4515" s="1" t="n">
        <v>1152.46</v>
      </c>
      <c r="P4515" s="1" t="s">
        <v>3744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3897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3898</v>
      </c>
      <c r="N4516" s="1" t="n">
        <v>6.822</v>
      </c>
      <c r="O4516" s="1" t="n">
        <v>228.04</v>
      </c>
      <c r="P4516" s="1" t="s">
        <v>3744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3897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3899</v>
      </c>
      <c r="N4517" s="1" t="n">
        <v>14.055</v>
      </c>
      <c r="O4517" s="1" t="n">
        <v>481.58</v>
      </c>
      <c r="P4517" s="1" t="s">
        <v>3744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3897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3900</v>
      </c>
      <c r="N4518" s="1" t="n">
        <v>2.622</v>
      </c>
      <c r="O4518" s="1" t="n">
        <v>102.99</v>
      </c>
      <c r="P4518" s="1" t="s">
        <v>3744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3897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3901</v>
      </c>
      <c r="N4519" s="1" t="n">
        <v>4.972</v>
      </c>
      <c r="O4519" s="1" t="n">
        <v>195.3</v>
      </c>
      <c r="P4519" s="1" t="s">
        <v>3744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3897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3902</v>
      </c>
      <c r="N4520" s="1" t="n">
        <v>4.084</v>
      </c>
      <c r="O4520" s="1" t="n">
        <v>174.07</v>
      </c>
      <c r="P4520" s="1" t="s">
        <v>3744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3897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3903</v>
      </c>
      <c r="N4521" s="1" t="n">
        <v>8.005</v>
      </c>
      <c r="O4521" s="1" t="n">
        <v>367.96</v>
      </c>
      <c r="P4521" s="1" t="s">
        <v>3744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3897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3904</v>
      </c>
      <c r="N4522" s="1" t="n">
        <v>3.492</v>
      </c>
      <c r="O4522" s="1" t="n">
        <v>163.43</v>
      </c>
      <c r="P4522" s="1" t="s">
        <v>3744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3897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3905</v>
      </c>
      <c r="N4523" s="1" t="n">
        <v>1.508</v>
      </c>
      <c r="O4523" s="1" t="n">
        <v>64.28</v>
      </c>
      <c r="P4523" s="1" t="s">
        <v>3744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3897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3906</v>
      </c>
      <c r="N4524" s="1" t="n">
        <v>1.798</v>
      </c>
      <c r="O4524" s="1" t="n">
        <v>82.65</v>
      </c>
      <c r="P4524" s="1" t="s">
        <v>3744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3897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3907</v>
      </c>
      <c r="N4525" s="1" t="n">
        <v>1.77</v>
      </c>
      <c r="O4525" s="1" t="n">
        <v>96.16</v>
      </c>
      <c r="P4525" s="1" t="s">
        <v>3744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3897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5295</v>
      </c>
      <c r="N4526" s="1" t="n">
        <v>0.33</v>
      </c>
      <c r="O4526" s="1" t="n">
        <v>3.86</v>
      </c>
      <c r="P4526" s="1" t="s">
        <v>3744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3897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3908</v>
      </c>
      <c r="N4527" s="1" t="n">
        <v>1.714</v>
      </c>
      <c r="O4527" s="1" t="n">
        <v>64.46</v>
      </c>
      <c r="P4527" s="1" t="s">
        <v>3744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3897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3909</v>
      </c>
      <c r="N4528" s="1" t="n">
        <v>3.29</v>
      </c>
      <c r="O4528" s="1" t="n">
        <v>5.47</v>
      </c>
      <c r="P4528" s="1" t="s">
        <v>3744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3897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3910</v>
      </c>
      <c r="N4529" s="1" t="n">
        <v>9.025</v>
      </c>
      <c r="O4529" s="1" t="n">
        <v>22.56</v>
      </c>
      <c r="P4529" s="1" t="s">
        <v>3744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3897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3911</v>
      </c>
      <c r="N4530" s="1" t="n">
        <v>0.663</v>
      </c>
      <c r="O4530" s="1" t="n">
        <v>0</v>
      </c>
      <c r="P4530" s="1" t="s">
        <v>3744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3897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3912</v>
      </c>
      <c r="N4531" s="1" t="n">
        <v>1.802</v>
      </c>
      <c r="O4531" s="1" t="n">
        <v>39.02</v>
      </c>
      <c r="P4531" s="1" t="s">
        <v>3744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3897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3913</v>
      </c>
      <c r="N4532" s="1" t="n">
        <v>21.084</v>
      </c>
      <c r="O4532" s="1" t="n">
        <v>488.02</v>
      </c>
      <c r="P4532" s="1" t="s">
        <v>3744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3897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3914</v>
      </c>
      <c r="N4533" s="1" t="n">
        <v>32.012</v>
      </c>
      <c r="O4533" s="1" t="n">
        <v>764.88</v>
      </c>
      <c r="P4533" s="1" t="s">
        <v>3744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3897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3915</v>
      </c>
      <c r="N4534" s="1" t="n">
        <v>30.561</v>
      </c>
      <c r="O4534" s="1" t="n">
        <v>798.69</v>
      </c>
      <c r="P4534" s="1" t="s">
        <v>3744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3897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3916</v>
      </c>
      <c r="N4535" s="1" t="n">
        <v>12.882</v>
      </c>
      <c r="O4535" s="1" t="n">
        <v>327.04</v>
      </c>
      <c r="P4535" s="1" t="s">
        <v>3744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3897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3909</v>
      </c>
      <c r="N4536" s="1" t="n">
        <v>4.29</v>
      </c>
      <c r="O4536" s="1" t="n">
        <v>6.38</v>
      </c>
      <c r="P4536" s="1" t="s">
        <v>3744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3897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3910</v>
      </c>
      <c r="N4537" s="1" t="n">
        <v>8.048</v>
      </c>
      <c r="O4537" s="1" t="n">
        <v>17.97</v>
      </c>
      <c r="P4537" s="1" t="s">
        <v>3744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3897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3911</v>
      </c>
      <c r="N4538" s="1" t="n">
        <v>0.321</v>
      </c>
      <c r="O4538" s="1" t="n">
        <v>0</v>
      </c>
      <c r="P4538" s="1" t="s">
        <v>3744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3918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3898</v>
      </c>
      <c r="N4539" s="1" t="n">
        <v>6.822</v>
      </c>
      <c r="O4539" s="1" t="n">
        <v>228.04</v>
      </c>
      <c r="P4539" s="1" t="s">
        <v>3744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3918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3899</v>
      </c>
      <c r="N4540" s="1" t="n">
        <v>14.055</v>
      </c>
      <c r="O4540" s="1" t="n">
        <v>481.58</v>
      </c>
      <c r="P4540" s="1" t="s">
        <v>3744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3918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3900</v>
      </c>
      <c r="N4541" s="1" t="n">
        <v>2.622</v>
      </c>
      <c r="O4541" s="1" t="n">
        <v>102.99</v>
      </c>
      <c r="P4541" s="1" t="s">
        <v>3744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3918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3901</v>
      </c>
      <c r="N4542" s="1" t="n">
        <v>4.972</v>
      </c>
      <c r="O4542" s="1" t="n">
        <v>195.3</v>
      </c>
      <c r="P4542" s="1" t="s">
        <v>3744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3918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3902</v>
      </c>
      <c r="N4543" s="1" t="n">
        <v>4.084</v>
      </c>
      <c r="O4543" s="1" t="n">
        <v>174.07</v>
      </c>
      <c r="P4543" s="1" t="s">
        <v>3744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3918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3903</v>
      </c>
      <c r="N4544" s="1" t="n">
        <v>8.005</v>
      </c>
      <c r="O4544" s="1" t="n">
        <v>367.96</v>
      </c>
      <c r="P4544" s="1" t="s">
        <v>3744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3918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3904</v>
      </c>
      <c r="N4545" s="1" t="n">
        <v>3.492</v>
      </c>
      <c r="O4545" s="1" t="n">
        <v>163.43</v>
      </c>
      <c r="P4545" s="1" t="s">
        <v>3744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3918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3905</v>
      </c>
      <c r="N4546" s="1" t="n">
        <v>1.508</v>
      </c>
      <c r="O4546" s="1" t="n">
        <v>64.28</v>
      </c>
      <c r="P4546" s="1" t="s">
        <v>3744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3918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3906</v>
      </c>
      <c r="N4547" s="1" t="n">
        <v>1.798</v>
      </c>
      <c r="O4547" s="1" t="n">
        <v>82.65</v>
      </c>
      <c r="P4547" s="1" t="s">
        <v>3744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3918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3907</v>
      </c>
      <c r="N4548" s="1" t="n">
        <v>1.77</v>
      </c>
      <c r="O4548" s="1" t="n">
        <v>96.16</v>
      </c>
      <c r="P4548" s="1" t="s">
        <v>3744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3918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5295</v>
      </c>
      <c r="N4549" s="1" t="n">
        <v>0.33</v>
      </c>
      <c r="O4549" s="1" t="n">
        <v>3.86</v>
      </c>
      <c r="P4549" s="1" t="s">
        <v>3744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3918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3908</v>
      </c>
      <c r="N4550" s="1" t="n">
        <v>1.714</v>
      </c>
      <c r="O4550" s="1" t="n">
        <v>64.46</v>
      </c>
      <c r="P4550" s="1" t="s">
        <v>3744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3918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3909</v>
      </c>
      <c r="N4551" s="1" t="n">
        <v>3.29</v>
      </c>
      <c r="O4551" s="1" t="n">
        <v>5.47</v>
      </c>
      <c r="P4551" s="1" t="s">
        <v>3744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3918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3910</v>
      </c>
      <c r="N4552" s="1" t="n">
        <v>9.025</v>
      </c>
      <c r="O4552" s="1" t="n">
        <v>22.56</v>
      </c>
      <c r="P4552" s="1" t="s">
        <v>3744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3918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3911</v>
      </c>
      <c r="N4553" s="1" t="n">
        <v>0.663</v>
      </c>
      <c r="O4553" s="1" t="n">
        <v>0</v>
      </c>
      <c r="P4553" s="1" t="s">
        <v>3744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3918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3912</v>
      </c>
      <c r="N4554" s="1" t="n">
        <v>1.802</v>
      </c>
      <c r="O4554" s="1" t="n">
        <v>39.02</v>
      </c>
      <c r="P4554" s="1" t="s">
        <v>3744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3918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3913</v>
      </c>
      <c r="N4555" s="1" t="n">
        <v>21.084</v>
      </c>
      <c r="O4555" s="1" t="n">
        <v>488.02</v>
      </c>
      <c r="P4555" s="1" t="s">
        <v>3744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3918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3914</v>
      </c>
      <c r="N4556" s="1" t="n">
        <v>32.012</v>
      </c>
      <c r="O4556" s="1" t="n">
        <v>764.88</v>
      </c>
      <c r="P4556" s="1" t="s">
        <v>3744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3918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3915</v>
      </c>
      <c r="N4557" s="1" t="n">
        <v>30.561</v>
      </c>
      <c r="O4557" s="1" t="n">
        <v>798.69</v>
      </c>
      <c r="P4557" s="1" t="s">
        <v>3744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3918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3916</v>
      </c>
      <c r="N4558" s="1" t="n">
        <v>12.882</v>
      </c>
      <c r="O4558" s="1" t="n">
        <v>327.04</v>
      </c>
      <c r="P4558" s="1" t="s">
        <v>3744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3918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3909</v>
      </c>
      <c r="N4559" s="1" t="n">
        <v>4.29</v>
      </c>
      <c r="O4559" s="1" t="n">
        <v>6.38</v>
      </c>
      <c r="P4559" s="1" t="s">
        <v>3744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3918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3910</v>
      </c>
      <c r="N4560" s="1" t="n">
        <v>8.048</v>
      </c>
      <c r="O4560" s="1" t="n">
        <v>17.97</v>
      </c>
      <c r="P4560" s="1" t="s">
        <v>3744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3918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3911</v>
      </c>
      <c r="N4561" s="1" t="n">
        <v>0.321</v>
      </c>
      <c r="O4561" s="1" t="n">
        <v>0</v>
      </c>
      <c r="P4561" s="1" t="s">
        <v>3744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3978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4392</v>
      </c>
      <c r="N4562" s="1" t="n">
        <v>10</v>
      </c>
      <c r="O4562" s="1" t="n">
        <v>50.76</v>
      </c>
      <c r="P4562" s="1" t="s">
        <v>3980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3778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3779</v>
      </c>
      <c r="N4563" s="1" t="n">
        <v>180</v>
      </c>
      <c r="O4563" s="1" t="n">
        <v>270</v>
      </c>
      <c r="P4563" s="1" t="s">
        <v>3744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3749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3745</v>
      </c>
      <c r="N4564" s="1" t="n">
        <v>8</v>
      </c>
      <c r="O4564" s="1" t="n">
        <v>48</v>
      </c>
      <c r="P4564" s="1" t="s">
        <v>3744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3749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3746</v>
      </c>
      <c r="N4565" s="1" t="n">
        <v>50</v>
      </c>
      <c r="O4565" s="1" t="n">
        <v>100</v>
      </c>
      <c r="P4565" s="1" t="s">
        <v>3744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3749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3781</v>
      </c>
      <c r="N4566" s="1" t="n">
        <v>8.8</v>
      </c>
      <c r="O4566" s="1" t="n">
        <v>105.5</v>
      </c>
      <c r="P4566" s="1" t="s">
        <v>3744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3749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3783</v>
      </c>
      <c r="N4567" s="1" t="n">
        <v>24</v>
      </c>
      <c r="O4567" s="1" t="n">
        <v>180</v>
      </c>
      <c r="P4567" s="1" t="s">
        <v>3744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3749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3785</v>
      </c>
      <c r="N4568" s="1" t="n">
        <v>40</v>
      </c>
      <c r="O4568" s="1" t="n">
        <v>280</v>
      </c>
      <c r="P4568" s="1" t="s">
        <v>3744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3749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3787</v>
      </c>
      <c r="N4569" s="1" t="n">
        <v>20</v>
      </c>
      <c r="O4569" s="1" t="n">
        <v>65</v>
      </c>
      <c r="P4569" s="1" t="s">
        <v>3744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3749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3935</v>
      </c>
      <c r="N4570" s="1" t="n">
        <v>15</v>
      </c>
      <c r="O4570" s="1" t="n">
        <v>120</v>
      </c>
      <c r="P4570" s="1" t="s">
        <v>3744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3749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3788</v>
      </c>
      <c r="N4571" s="1" t="n">
        <v>4</v>
      </c>
      <c r="O4571" s="1" t="n">
        <v>40</v>
      </c>
      <c r="P4571" s="1" t="s">
        <v>3744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3749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3790</v>
      </c>
      <c r="N4572" s="1" t="n">
        <v>10</v>
      </c>
      <c r="O4572" s="1" t="n">
        <v>180</v>
      </c>
      <c r="P4572" s="1" t="s">
        <v>3744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3749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3791</v>
      </c>
      <c r="N4573" s="1" t="n">
        <v>10</v>
      </c>
      <c r="O4573" s="1" t="n">
        <v>110</v>
      </c>
      <c r="P4573" s="1" t="s">
        <v>3744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3749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3936</v>
      </c>
      <c r="N4574" s="1" t="n">
        <v>2</v>
      </c>
      <c r="O4574" s="1" t="n">
        <v>18</v>
      </c>
      <c r="P4574" s="1" t="s">
        <v>3744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3749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3938</v>
      </c>
      <c r="N4575" s="1" t="n">
        <v>20</v>
      </c>
      <c r="O4575" s="1" t="n">
        <v>120</v>
      </c>
      <c r="P4575" s="1" t="s">
        <v>3744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3749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3792</v>
      </c>
      <c r="N4576" s="1" t="n">
        <v>10</v>
      </c>
      <c r="O4576" s="1" t="n">
        <v>70</v>
      </c>
      <c r="P4576" s="1" t="s">
        <v>3744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3749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4572</v>
      </c>
      <c r="N4577" s="1" t="n">
        <v>1</v>
      </c>
      <c r="O4577" s="1" t="n">
        <v>35</v>
      </c>
      <c r="P4577" s="1" t="s">
        <v>3744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3749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4573</v>
      </c>
      <c r="N4578" s="1" t="n">
        <v>53</v>
      </c>
      <c r="O4578" s="1" t="n">
        <v>168</v>
      </c>
      <c r="P4578" s="1" t="s">
        <v>3744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3749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3793</v>
      </c>
      <c r="N4579" s="1" t="n">
        <v>10</v>
      </c>
      <c r="O4579" s="1" t="n">
        <v>60</v>
      </c>
      <c r="P4579" s="1" t="s">
        <v>3744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3749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4138</v>
      </c>
      <c r="N4580" s="1" t="n">
        <v>5.6</v>
      </c>
      <c r="O4580" s="1" t="n">
        <v>67</v>
      </c>
      <c r="P4580" s="1" t="s">
        <v>3744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3749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3795</v>
      </c>
      <c r="N4581" s="1" t="n">
        <v>20</v>
      </c>
      <c r="O4581" s="1" t="n">
        <v>120</v>
      </c>
      <c r="P4581" s="1" t="s">
        <v>3744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3978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5538</v>
      </c>
      <c r="N4582" s="1" t="n">
        <v>6</v>
      </c>
      <c r="O4582" s="1" t="n">
        <v>15.54</v>
      </c>
      <c r="P4582" s="1" t="s">
        <v>3980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3978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5539</v>
      </c>
      <c r="N4583" s="1" t="n">
        <v>1</v>
      </c>
      <c r="O4583" s="1" t="n">
        <v>11.35</v>
      </c>
      <c r="P4583" s="1" t="s">
        <v>3980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3749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3746</v>
      </c>
      <c r="N4584" s="1" t="n">
        <v>50</v>
      </c>
      <c r="O4584" s="1" t="n">
        <v>100</v>
      </c>
      <c r="P4584" s="1" t="s">
        <v>3744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3749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3747</v>
      </c>
      <c r="N4585" s="1" t="n">
        <v>20</v>
      </c>
      <c r="O4585" s="1" t="n">
        <v>120</v>
      </c>
      <c r="P4585" s="1" t="s">
        <v>3744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3750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4199</v>
      </c>
      <c r="N4586" s="1" t="n">
        <v>10</v>
      </c>
      <c r="O4586" s="1" t="n">
        <v>54.9</v>
      </c>
      <c r="P4586" s="1" t="s">
        <v>3744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3750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4200</v>
      </c>
      <c r="N4587" s="1" t="n">
        <v>10</v>
      </c>
      <c r="O4587" s="1" t="n">
        <v>54.9</v>
      </c>
      <c r="P4587" s="1" t="s">
        <v>3744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3750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4202</v>
      </c>
      <c r="N4588" s="1" t="n">
        <v>3</v>
      </c>
      <c r="O4588" s="1" t="n">
        <v>32.64</v>
      </c>
      <c r="P4588" s="1" t="s">
        <v>3744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3750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5066</v>
      </c>
      <c r="N4589" s="1" t="n">
        <v>3</v>
      </c>
      <c r="O4589" s="1" t="n">
        <v>13.17</v>
      </c>
      <c r="P4589" s="1" t="s">
        <v>3744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3750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5068</v>
      </c>
      <c r="N4590" s="1" t="n">
        <v>3</v>
      </c>
      <c r="O4590" s="1" t="n">
        <v>13.17</v>
      </c>
      <c r="P4590" s="1" t="s">
        <v>3744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3750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5069</v>
      </c>
      <c r="N4591" s="1" t="n">
        <v>3</v>
      </c>
      <c r="O4591" s="1" t="n">
        <v>13.17</v>
      </c>
      <c r="P4591" s="1" t="s">
        <v>3744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3750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3942</v>
      </c>
      <c r="N4592" s="1" t="n">
        <v>10</v>
      </c>
      <c r="O4592" s="1" t="n">
        <v>54.9</v>
      </c>
      <c r="P4592" s="1" t="s">
        <v>3744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3750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4203</v>
      </c>
      <c r="N4593" s="1" t="n">
        <v>3</v>
      </c>
      <c r="O4593" s="1" t="n">
        <v>32.64</v>
      </c>
      <c r="P4593" s="1" t="s">
        <v>3744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3750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3801</v>
      </c>
      <c r="N4594" s="1" t="n">
        <v>6</v>
      </c>
      <c r="O4594" s="1" t="n">
        <v>30.6</v>
      </c>
      <c r="P4594" s="1" t="s">
        <v>3744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3750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3802</v>
      </c>
      <c r="N4595" s="1" t="n">
        <v>7</v>
      </c>
      <c r="O4595" s="1" t="n">
        <v>31.5</v>
      </c>
      <c r="P4595" s="1" t="s">
        <v>3744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3750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3803</v>
      </c>
      <c r="N4596" s="1" t="n">
        <v>7</v>
      </c>
      <c r="O4596" s="1" t="n">
        <v>33.6</v>
      </c>
      <c r="P4596" s="1" t="s">
        <v>3744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3750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3805</v>
      </c>
      <c r="N4597" s="1" t="n">
        <v>22</v>
      </c>
      <c r="O4597" s="1" t="n">
        <v>127.6</v>
      </c>
      <c r="P4597" s="1" t="s">
        <v>3744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3750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3945</v>
      </c>
      <c r="N4598" s="1" t="n">
        <v>3</v>
      </c>
      <c r="O4598" s="1" t="n">
        <v>11.34</v>
      </c>
      <c r="P4598" s="1" t="s">
        <v>3744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3750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4557</v>
      </c>
      <c r="N4599" s="1" t="n">
        <v>6</v>
      </c>
      <c r="O4599" s="1" t="n">
        <v>65.94</v>
      </c>
      <c r="P4599" s="1" t="s">
        <v>3744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3750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3979</v>
      </c>
      <c r="N4600" s="1" t="n">
        <v>3</v>
      </c>
      <c r="O4600" s="1" t="n">
        <v>32.97</v>
      </c>
      <c r="P4600" s="1" t="s">
        <v>3744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3750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3947</v>
      </c>
      <c r="N4601" s="1" t="n">
        <v>3</v>
      </c>
      <c r="O4601" s="1" t="n">
        <v>27.75</v>
      </c>
      <c r="P4601" s="1" t="s">
        <v>3744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3750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4662</v>
      </c>
      <c r="N4602" s="1" t="n">
        <v>4</v>
      </c>
      <c r="O4602" s="1" t="n">
        <v>13.68</v>
      </c>
      <c r="P4602" s="1" t="s">
        <v>3744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3750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4558</v>
      </c>
      <c r="N4603" s="1" t="n">
        <v>4</v>
      </c>
      <c r="O4603" s="1" t="n">
        <v>13.68</v>
      </c>
      <c r="P4603" s="1" t="s">
        <v>3744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3750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3948</v>
      </c>
      <c r="N4604" s="1" t="n">
        <v>2</v>
      </c>
      <c r="O4604" s="1" t="n">
        <v>24.58</v>
      </c>
      <c r="P4604" s="1" t="s">
        <v>3744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3750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3949</v>
      </c>
      <c r="N4605" s="1" t="n">
        <v>2</v>
      </c>
      <c r="O4605" s="1" t="n">
        <v>24.58</v>
      </c>
      <c r="P4605" s="1" t="s">
        <v>3744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3750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3950</v>
      </c>
      <c r="N4606" s="1" t="n">
        <v>6</v>
      </c>
      <c r="O4606" s="1" t="n">
        <v>53.1</v>
      </c>
      <c r="P4606" s="1" t="s">
        <v>3744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3750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4560</v>
      </c>
      <c r="N4607" s="1" t="n">
        <v>5</v>
      </c>
      <c r="O4607" s="1" t="n">
        <v>23.65</v>
      </c>
      <c r="P4607" s="1" t="s">
        <v>3744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3750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4561</v>
      </c>
      <c r="N4608" s="1" t="n">
        <v>5</v>
      </c>
      <c r="O4608" s="1" t="n">
        <v>23.65</v>
      </c>
      <c r="P4608" s="1" t="s">
        <v>3744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3750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3951</v>
      </c>
      <c r="N4609" s="1" t="n">
        <v>2</v>
      </c>
      <c r="O4609" s="1" t="n">
        <v>27.96</v>
      </c>
      <c r="P4609" s="1" t="s">
        <v>3744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3750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3952</v>
      </c>
      <c r="N4610" s="1" t="n">
        <v>3</v>
      </c>
      <c r="O4610" s="1" t="n">
        <v>24.57</v>
      </c>
      <c r="P4610" s="1" t="s">
        <v>3744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3750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3953</v>
      </c>
      <c r="N4611" s="1" t="n">
        <v>6</v>
      </c>
      <c r="O4611" s="1" t="n">
        <v>59.88</v>
      </c>
      <c r="P4611" s="1" t="s">
        <v>3744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3750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5306</v>
      </c>
      <c r="N4612" s="1" t="n">
        <v>6</v>
      </c>
      <c r="O4612" s="1" t="n">
        <v>73.8</v>
      </c>
      <c r="P4612" s="1" t="s">
        <v>3744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3750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5540</v>
      </c>
      <c r="N4613" s="1" t="n">
        <v>10</v>
      </c>
      <c r="O4613" s="1" t="n">
        <v>83.3</v>
      </c>
      <c r="P4613" s="1" t="s">
        <v>3744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3750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4564</v>
      </c>
      <c r="N4614" s="1" t="n">
        <v>4</v>
      </c>
      <c r="O4614" s="1" t="n">
        <v>13.76</v>
      </c>
      <c r="P4614" s="1" t="s">
        <v>3744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3750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4565</v>
      </c>
      <c r="N4615" s="1" t="n">
        <v>5</v>
      </c>
      <c r="O4615" s="1" t="n">
        <v>10.2</v>
      </c>
      <c r="P4615" s="1" t="s">
        <v>3744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3750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5307</v>
      </c>
      <c r="N4616" s="1" t="n">
        <v>2</v>
      </c>
      <c r="O4616" s="1" t="n">
        <v>14.68</v>
      </c>
      <c r="P4616" s="1" t="s">
        <v>3744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3750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5541</v>
      </c>
      <c r="N4617" s="1" t="n">
        <v>12</v>
      </c>
      <c r="O4617" s="1" t="n">
        <v>167.76</v>
      </c>
      <c r="P4617" s="1" t="s">
        <v>3744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3750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5542</v>
      </c>
      <c r="N4618" s="1" t="n">
        <v>12</v>
      </c>
      <c r="O4618" s="1" t="n">
        <v>227.76</v>
      </c>
      <c r="P4618" s="1" t="s">
        <v>3744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3750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4458</v>
      </c>
      <c r="N4619" s="1" t="n">
        <v>20</v>
      </c>
      <c r="O4619" s="1" t="n">
        <v>189.8</v>
      </c>
      <c r="P4619" s="1" t="s">
        <v>3744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3750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3894</v>
      </c>
      <c r="N4620" s="1" t="n">
        <v>25</v>
      </c>
      <c r="O4620" s="1" t="n">
        <v>574.5</v>
      </c>
      <c r="P4620" s="1" t="s">
        <v>3744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3750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5543</v>
      </c>
      <c r="N4621" s="1" t="n">
        <v>20</v>
      </c>
      <c r="O4621" s="1" t="n">
        <v>189.8</v>
      </c>
      <c r="P4621" s="1" t="s">
        <v>3744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3750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4462</v>
      </c>
      <c r="N4622" s="1" t="n">
        <v>16</v>
      </c>
      <c r="O4622" s="1" t="n">
        <v>113.25</v>
      </c>
      <c r="P4622" s="1" t="s">
        <v>3744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3750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5544</v>
      </c>
      <c r="N4623" s="1" t="n">
        <v>16</v>
      </c>
      <c r="O4623" s="1" t="n">
        <v>104.03</v>
      </c>
      <c r="P4623" s="1" t="s">
        <v>3744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3750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5545</v>
      </c>
      <c r="N4624" s="1" t="n">
        <v>15</v>
      </c>
      <c r="O4624" s="1" t="n">
        <v>114.95</v>
      </c>
      <c r="P4624" s="1" t="s">
        <v>3744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3750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4583</v>
      </c>
      <c r="N4625" s="1" t="n">
        <v>150</v>
      </c>
      <c r="O4625" s="1" t="n">
        <v>221.77</v>
      </c>
      <c r="P4625" s="1" t="s">
        <v>3744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3750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5546</v>
      </c>
      <c r="N4626" s="1" t="n">
        <v>15</v>
      </c>
      <c r="O4626" s="1" t="n">
        <v>43.78</v>
      </c>
      <c r="P4626" s="1" t="s">
        <v>3744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3750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5547</v>
      </c>
      <c r="N4627" s="1" t="n">
        <v>15</v>
      </c>
      <c r="O4627" s="1" t="n">
        <v>43.78</v>
      </c>
      <c r="P4627" s="1" t="s">
        <v>3744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3750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5548</v>
      </c>
      <c r="N4628" s="1" t="n">
        <v>15</v>
      </c>
      <c r="O4628" s="1" t="n">
        <v>43.78</v>
      </c>
      <c r="P4628" s="1" t="s">
        <v>3744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3750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4970</v>
      </c>
      <c r="N4629" s="1" t="n">
        <v>12</v>
      </c>
      <c r="O4629" s="1" t="n">
        <v>71.21</v>
      </c>
      <c r="P4629" s="1" t="s">
        <v>3744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3750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5549</v>
      </c>
      <c r="N4630" s="1" t="n">
        <v>60</v>
      </c>
      <c r="O4630" s="1" t="n">
        <v>88.7</v>
      </c>
      <c r="P4630" s="1" t="s">
        <v>3744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3750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5550</v>
      </c>
      <c r="N4631" s="1" t="n">
        <v>60</v>
      </c>
      <c r="O4631" s="1" t="n">
        <v>88.71</v>
      </c>
      <c r="P4631" s="1" t="s">
        <v>3744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3750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5551</v>
      </c>
      <c r="N4632" s="1" t="n">
        <v>60</v>
      </c>
      <c r="O4632" s="1" t="n">
        <v>88.71</v>
      </c>
      <c r="P4632" s="1" t="s">
        <v>3744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3750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4087</v>
      </c>
      <c r="N4633" s="1" t="n">
        <v>24</v>
      </c>
      <c r="O4633" s="1" t="n">
        <v>141.03</v>
      </c>
      <c r="P4633" s="1" t="s">
        <v>3744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3750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4088</v>
      </c>
      <c r="N4634" s="1" t="n">
        <v>24</v>
      </c>
      <c r="O4634" s="1" t="n">
        <v>141.03</v>
      </c>
      <c r="P4634" s="1" t="s">
        <v>3744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3750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4082</v>
      </c>
      <c r="N4635" s="1" t="n">
        <v>24</v>
      </c>
      <c r="O4635" s="1" t="n">
        <v>141.03</v>
      </c>
      <c r="P4635" s="1" t="s">
        <v>3744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3750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5552</v>
      </c>
      <c r="N4636" s="1" t="n">
        <v>12</v>
      </c>
      <c r="O4636" s="1" t="n">
        <v>95.28</v>
      </c>
      <c r="P4636" s="1" t="s">
        <v>3744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3750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5553</v>
      </c>
      <c r="N4637" s="1" t="n">
        <v>12</v>
      </c>
      <c r="O4637" s="1" t="n">
        <v>95.28</v>
      </c>
      <c r="P4637" s="1" t="s">
        <v>3744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3750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5554</v>
      </c>
      <c r="N4638" s="1" t="n">
        <v>12</v>
      </c>
      <c r="O4638" s="1" t="n">
        <v>95.28</v>
      </c>
      <c r="P4638" s="1" t="s">
        <v>3744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3750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4971</v>
      </c>
      <c r="N4639" s="1" t="n">
        <v>24</v>
      </c>
      <c r="O4639" s="1" t="n">
        <v>123.71</v>
      </c>
      <c r="P4639" s="1" t="s">
        <v>3744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3750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5555</v>
      </c>
      <c r="N4640" s="1" t="n">
        <v>16</v>
      </c>
      <c r="O4640" s="1" t="n">
        <v>109.97</v>
      </c>
      <c r="P4640" s="1" t="s">
        <v>3744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3750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5556</v>
      </c>
      <c r="N4641" s="1" t="n">
        <v>16</v>
      </c>
      <c r="O4641" s="1" t="n">
        <v>109.97</v>
      </c>
      <c r="P4641" s="1" t="s">
        <v>3744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3750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5557</v>
      </c>
      <c r="N4642" s="1" t="n">
        <v>16</v>
      </c>
      <c r="O4642" s="1" t="n">
        <v>109.97</v>
      </c>
      <c r="P4642" s="1" t="s">
        <v>3744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3750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5558</v>
      </c>
      <c r="N4643" s="1" t="n">
        <v>16</v>
      </c>
      <c r="O4643" s="1" t="n">
        <v>109.98</v>
      </c>
      <c r="P4643" s="1" t="s">
        <v>3744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3750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5559</v>
      </c>
      <c r="N4644" s="1" t="n">
        <v>6</v>
      </c>
      <c r="O4644" s="1" t="n">
        <v>81.87</v>
      </c>
      <c r="P4644" s="1" t="s">
        <v>3744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3750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5560</v>
      </c>
      <c r="N4645" s="1" t="n">
        <v>16</v>
      </c>
      <c r="O4645" s="1" t="n">
        <v>109.97</v>
      </c>
      <c r="P4645" s="1" t="s">
        <v>3744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3978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3946</v>
      </c>
      <c r="N4646" s="1" t="n">
        <v>3</v>
      </c>
      <c r="O4646" s="1" t="n">
        <v>13.62</v>
      </c>
      <c r="P4646" s="1" t="s">
        <v>3980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3978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4662</v>
      </c>
      <c r="N4647" s="1" t="n">
        <v>3</v>
      </c>
      <c r="O4647" s="1" t="n">
        <v>10.26</v>
      </c>
      <c r="P4647" s="1" t="s">
        <v>3980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3978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4560</v>
      </c>
      <c r="N4648" s="1" t="n">
        <v>3</v>
      </c>
      <c r="O4648" s="1" t="n">
        <v>14.19</v>
      </c>
      <c r="P4648" s="1" t="s">
        <v>3980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3978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3952</v>
      </c>
      <c r="N4649" s="1" t="n">
        <v>3</v>
      </c>
      <c r="O4649" s="1" t="n">
        <v>24.57</v>
      </c>
      <c r="P4649" s="1" t="s">
        <v>3980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3749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3748</v>
      </c>
      <c r="N4650" s="1" t="n">
        <v>20</v>
      </c>
      <c r="O4650" s="1" t="n">
        <v>280</v>
      </c>
      <c r="P4650" s="1" t="s">
        <v>3744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3749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3747</v>
      </c>
      <c r="N4651" s="1" t="n">
        <v>40</v>
      </c>
      <c r="O4651" s="1" t="n">
        <v>240</v>
      </c>
      <c r="P4651" s="1" t="s">
        <v>3744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3749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3743</v>
      </c>
      <c r="N4652" s="1" t="n">
        <v>20</v>
      </c>
      <c r="O4652" s="1" t="n">
        <v>40</v>
      </c>
      <c r="P4652" s="1" t="s">
        <v>3744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3749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3745</v>
      </c>
      <c r="N4653" s="1" t="n">
        <v>8</v>
      </c>
      <c r="O4653" s="1" t="n">
        <v>20</v>
      </c>
      <c r="P4653" s="1" t="s">
        <v>3744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3749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3746</v>
      </c>
      <c r="N4654" s="1" t="n">
        <v>5</v>
      </c>
      <c r="O4654" s="1" t="n">
        <v>25</v>
      </c>
      <c r="P4654" s="1" t="s">
        <v>3744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3749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3786</v>
      </c>
      <c r="N4655" s="1" t="n">
        <v>23.98</v>
      </c>
      <c r="O4655" s="1" t="n">
        <v>59.95</v>
      </c>
      <c r="P4655" s="1" t="s">
        <v>3744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3750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5561</v>
      </c>
      <c r="N4656" s="1" t="n">
        <v>6</v>
      </c>
      <c r="O4656" s="1" t="n">
        <v>77.8</v>
      </c>
      <c r="P4656" s="1" t="s">
        <v>3744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3750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5562</v>
      </c>
      <c r="N4657" s="1" t="n">
        <v>6</v>
      </c>
      <c r="O4657" s="1" t="n">
        <v>97.8</v>
      </c>
      <c r="P4657" s="1" t="s">
        <v>3744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3750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5563</v>
      </c>
      <c r="N4658" s="1" t="n">
        <v>6</v>
      </c>
      <c r="O4658" s="1" t="n">
        <v>97.8</v>
      </c>
      <c r="P4658" s="1" t="s">
        <v>3744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3750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5564</v>
      </c>
      <c r="N4659" s="1" t="n">
        <v>6</v>
      </c>
      <c r="O4659" s="1" t="n">
        <v>98</v>
      </c>
      <c r="P4659" s="1" t="s">
        <v>3744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3750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5565</v>
      </c>
      <c r="N4660" s="1" t="n">
        <v>60</v>
      </c>
      <c r="O4660" s="1" t="n">
        <v>162</v>
      </c>
      <c r="P4660" s="1" t="s">
        <v>3744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3750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5566</v>
      </c>
      <c r="N4661" s="1" t="n">
        <v>50</v>
      </c>
      <c r="O4661" s="1" t="n">
        <v>91.31</v>
      </c>
      <c r="P4661" s="1" t="s">
        <v>3744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3750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5567</v>
      </c>
      <c r="N4662" s="1" t="n">
        <v>30</v>
      </c>
      <c r="O4662" s="1" t="n">
        <v>179.7</v>
      </c>
      <c r="P4662" s="1" t="s">
        <v>3744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3750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5568</v>
      </c>
      <c r="N4663" s="1" t="n">
        <v>25</v>
      </c>
      <c r="O4663" s="1" t="n">
        <v>77.25</v>
      </c>
      <c r="P4663" s="1" t="s">
        <v>3744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3750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5569</v>
      </c>
      <c r="N4664" s="1" t="n">
        <v>6</v>
      </c>
      <c r="O4664" s="1" t="n">
        <v>79.8</v>
      </c>
      <c r="P4664" s="1" t="s">
        <v>3744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3750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5570</v>
      </c>
      <c r="N4665" s="1" t="n">
        <v>6</v>
      </c>
      <c r="O4665" s="1" t="n">
        <v>99.8</v>
      </c>
      <c r="P4665" s="1" t="s">
        <v>3744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3750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5571</v>
      </c>
      <c r="N4666" s="1" t="n">
        <v>4</v>
      </c>
      <c r="O4666" s="1" t="n">
        <v>83.8</v>
      </c>
      <c r="P4666" s="1" t="s">
        <v>3744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3750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5572</v>
      </c>
      <c r="N4667" s="1" t="n">
        <v>10</v>
      </c>
      <c r="O4667" s="1" t="n">
        <v>76</v>
      </c>
      <c r="P4667" s="1" t="s">
        <v>3744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3750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5573</v>
      </c>
      <c r="N4668" s="1" t="n">
        <v>10</v>
      </c>
      <c r="O4668" s="1" t="n">
        <v>114</v>
      </c>
      <c r="P4668" s="1" t="s">
        <v>3744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3750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5574</v>
      </c>
      <c r="N4669" s="1" t="n">
        <v>6</v>
      </c>
      <c r="O4669" s="1" t="n">
        <v>97.8</v>
      </c>
      <c r="P4669" s="1" t="s">
        <v>3744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3750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5575</v>
      </c>
      <c r="N4670" s="1" t="n">
        <v>6</v>
      </c>
      <c r="O4670" s="1" t="n">
        <v>79.8</v>
      </c>
      <c r="P4670" s="1" t="s">
        <v>3744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3750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5576</v>
      </c>
      <c r="N4671" s="1" t="n">
        <v>6</v>
      </c>
      <c r="O4671" s="1" t="n">
        <v>99.8</v>
      </c>
      <c r="P4671" s="1" t="s">
        <v>3744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3750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5577</v>
      </c>
      <c r="N4672" s="1" t="n">
        <v>6</v>
      </c>
      <c r="O4672" s="1" t="n">
        <v>97.8</v>
      </c>
      <c r="P4672" s="1" t="s">
        <v>3744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3750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5578</v>
      </c>
      <c r="N4673" s="1" t="n">
        <v>30</v>
      </c>
      <c r="O4673" s="1" t="n">
        <v>134.7</v>
      </c>
      <c r="P4673" s="1" t="s">
        <v>3744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3750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3927</v>
      </c>
      <c r="N4674" s="1" t="n">
        <v>6</v>
      </c>
      <c r="O4674" s="1" t="n">
        <v>51.6</v>
      </c>
      <c r="P4674" s="1" t="s">
        <v>3744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3750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3928</v>
      </c>
      <c r="N4675" s="1" t="n">
        <v>10</v>
      </c>
      <c r="O4675" s="1" t="n">
        <v>106.7</v>
      </c>
      <c r="P4675" s="1" t="s">
        <v>3744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3750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3929</v>
      </c>
      <c r="N4676" s="1" t="n">
        <v>6</v>
      </c>
      <c r="O4676" s="1" t="n">
        <v>41.16</v>
      </c>
      <c r="P4676" s="1" t="s">
        <v>3744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3750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3930</v>
      </c>
      <c r="N4677" s="1" t="n">
        <v>6</v>
      </c>
      <c r="O4677" s="1" t="n">
        <v>82.2</v>
      </c>
      <c r="P4677" s="1" t="s">
        <v>3744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3750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3931</v>
      </c>
      <c r="N4678" s="1" t="n">
        <v>8</v>
      </c>
      <c r="O4678" s="1" t="n">
        <v>100.48</v>
      </c>
      <c r="P4678" s="1" t="s">
        <v>3744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3750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3932</v>
      </c>
      <c r="N4679" s="1" t="n">
        <v>4</v>
      </c>
      <c r="O4679" s="1" t="n">
        <v>50.24</v>
      </c>
      <c r="P4679" s="1" t="s">
        <v>3744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3750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3933</v>
      </c>
      <c r="N4680" s="1" t="n">
        <v>8</v>
      </c>
      <c r="O4680" s="1" t="n">
        <v>93.12</v>
      </c>
      <c r="P4680" s="1" t="s">
        <v>3744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3750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5579</v>
      </c>
      <c r="N4681" s="1" t="n">
        <v>6</v>
      </c>
      <c r="O4681" s="1" t="n">
        <v>51.6</v>
      </c>
      <c r="P4681" s="1" t="s">
        <v>3744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3778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3919</v>
      </c>
      <c r="N4682" s="1" t="n">
        <v>40</v>
      </c>
      <c r="O4682" s="1" t="n">
        <v>360</v>
      </c>
      <c r="P4682" s="1" t="s">
        <v>3744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3778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3920</v>
      </c>
      <c r="N4683" s="1" t="n">
        <v>30</v>
      </c>
      <c r="O4683" s="1" t="n">
        <v>144</v>
      </c>
      <c r="P4683" s="1" t="s">
        <v>3744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3749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3745</v>
      </c>
      <c r="N4684" s="1" t="n">
        <v>8</v>
      </c>
      <c r="O4684" s="1" t="n">
        <v>40</v>
      </c>
      <c r="P4684" s="1" t="s">
        <v>3744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3749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3746</v>
      </c>
      <c r="N4685" s="1" t="n">
        <v>50</v>
      </c>
      <c r="O4685" s="1" t="n">
        <v>100</v>
      </c>
      <c r="P4685" s="1" t="s">
        <v>3744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3749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3781</v>
      </c>
      <c r="N4686" s="1" t="n">
        <v>8.3</v>
      </c>
      <c r="O4686" s="1" t="n">
        <v>99.5</v>
      </c>
      <c r="P4686" s="1" t="s">
        <v>3744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3749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3783</v>
      </c>
      <c r="N4687" s="1" t="n">
        <v>48</v>
      </c>
      <c r="O4687" s="1" t="n">
        <v>360</v>
      </c>
      <c r="P4687" s="1" t="s">
        <v>3744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3749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3785</v>
      </c>
      <c r="N4688" s="1" t="n">
        <v>40</v>
      </c>
      <c r="O4688" s="1" t="n">
        <v>280</v>
      </c>
      <c r="P4688" s="1" t="s">
        <v>3744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3749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3934</v>
      </c>
      <c r="N4689" s="1" t="n">
        <v>10</v>
      </c>
      <c r="O4689" s="1" t="n">
        <v>90</v>
      </c>
      <c r="P4689" s="1" t="s">
        <v>3744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3749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3787</v>
      </c>
      <c r="N4690" s="1" t="n">
        <v>20</v>
      </c>
      <c r="O4690" s="1" t="n">
        <v>70</v>
      </c>
      <c r="P4690" s="1" t="s">
        <v>3744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3749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3935</v>
      </c>
      <c r="N4691" s="1" t="n">
        <v>15</v>
      </c>
      <c r="O4691" s="1" t="n">
        <v>135</v>
      </c>
      <c r="P4691" s="1" t="s">
        <v>3744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3749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3788</v>
      </c>
      <c r="N4692" s="1" t="n">
        <v>4</v>
      </c>
      <c r="O4692" s="1" t="n">
        <v>32</v>
      </c>
      <c r="P4692" s="1" t="s">
        <v>3744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3749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3790</v>
      </c>
      <c r="N4693" s="1" t="n">
        <v>10</v>
      </c>
      <c r="O4693" s="1" t="n">
        <v>130</v>
      </c>
      <c r="P4693" s="1" t="s">
        <v>3744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3749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3791</v>
      </c>
      <c r="N4694" s="1" t="n">
        <v>10</v>
      </c>
      <c r="O4694" s="1" t="n">
        <v>100</v>
      </c>
      <c r="P4694" s="1" t="s">
        <v>3744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3749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3936</v>
      </c>
      <c r="N4695" s="1" t="n">
        <v>2</v>
      </c>
      <c r="O4695" s="1" t="n">
        <v>20</v>
      </c>
      <c r="P4695" s="1" t="s">
        <v>3744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3749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3792</v>
      </c>
      <c r="N4696" s="1" t="n">
        <v>10</v>
      </c>
      <c r="O4696" s="1" t="n">
        <v>70</v>
      </c>
      <c r="P4696" s="1" t="s">
        <v>3744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3749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4573</v>
      </c>
      <c r="N4697" s="1" t="n">
        <v>76.9</v>
      </c>
      <c r="O4697" s="1" t="n">
        <v>240</v>
      </c>
      <c r="P4697" s="1" t="s">
        <v>3744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3749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3793</v>
      </c>
      <c r="N4698" s="1" t="n">
        <v>10</v>
      </c>
      <c r="O4698" s="1" t="n">
        <v>60</v>
      </c>
      <c r="P4698" s="1" t="s">
        <v>3744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3749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3795</v>
      </c>
      <c r="N4699" s="1" t="n">
        <v>20</v>
      </c>
      <c r="O4699" s="1" t="n">
        <v>120</v>
      </c>
      <c r="P4699" s="1" t="s">
        <v>3744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3749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4752</v>
      </c>
      <c r="N4700" s="1" t="n">
        <v>2</v>
      </c>
      <c r="O4700" s="1" t="n">
        <v>70</v>
      </c>
      <c r="P4700" s="1" t="s">
        <v>3744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3749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3940</v>
      </c>
      <c r="N4701" s="1" t="n">
        <v>10</v>
      </c>
      <c r="O4701" s="1" t="n">
        <v>50</v>
      </c>
      <c r="P4701" s="1" t="s">
        <v>3744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3750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3982</v>
      </c>
      <c r="N4702" s="1" t="n">
        <v>1800</v>
      </c>
      <c r="O4702" s="1" t="n">
        <v>925</v>
      </c>
      <c r="P4702" s="1" t="s">
        <v>3744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3750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4133</v>
      </c>
      <c r="N4703" s="1" t="n">
        <v>10</v>
      </c>
      <c r="O4703" s="1" t="n">
        <v>240</v>
      </c>
      <c r="P4703" s="1" t="s">
        <v>3744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3750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4031</v>
      </c>
      <c r="N4704" s="1" t="n">
        <v>20</v>
      </c>
      <c r="O4704" s="1" t="n">
        <v>130</v>
      </c>
      <c r="P4704" s="1" t="s">
        <v>3744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3750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4967</v>
      </c>
      <c r="N4705" s="1" t="n">
        <v>40</v>
      </c>
      <c r="O4705" s="1" t="n">
        <v>536</v>
      </c>
      <c r="P4705" s="1" t="s">
        <v>3744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3750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4281</v>
      </c>
      <c r="N4706" s="1" t="n">
        <v>40</v>
      </c>
      <c r="O4706" s="1" t="n">
        <v>564</v>
      </c>
      <c r="P4706" s="1" t="s">
        <v>3744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3750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4284</v>
      </c>
      <c r="N4707" s="1" t="n">
        <v>50</v>
      </c>
      <c r="O4707" s="1" t="n">
        <v>287.5</v>
      </c>
      <c r="P4707" s="1" t="s">
        <v>3744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3750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4096</v>
      </c>
      <c r="N4708" s="1" t="n">
        <v>50</v>
      </c>
      <c r="O4708" s="1" t="n">
        <v>117</v>
      </c>
      <c r="P4708" s="1" t="s">
        <v>3744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3750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4098</v>
      </c>
      <c r="N4709" s="1" t="n">
        <v>50</v>
      </c>
      <c r="O4709" s="1" t="n">
        <v>117</v>
      </c>
      <c r="P4709" s="1" t="s">
        <v>3744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3750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4101</v>
      </c>
      <c r="N4710" s="1" t="n">
        <v>50</v>
      </c>
      <c r="O4710" s="1" t="n">
        <v>113</v>
      </c>
      <c r="P4710" s="1" t="s">
        <v>3744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3750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4207</v>
      </c>
      <c r="N4711" s="1" t="n">
        <v>20</v>
      </c>
      <c r="O4711" s="1" t="n">
        <v>84.4</v>
      </c>
      <c r="P4711" s="1" t="s">
        <v>3744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3750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5580</v>
      </c>
      <c r="N4712" s="1" t="n">
        <v>60</v>
      </c>
      <c r="O4712" s="1" t="n">
        <v>100.2</v>
      </c>
      <c r="P4712" s="1" t="s">
        <v>3744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3750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5581</v>
      </c>
      <c r="N4713" s="1" t="n">
        <v>60</v>
      </c>
      <c r="O4713" s="1" t="n">
        <v>423</v>
      </c>
      <c r="P4713" s="1" t="s">
        <v>3744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3750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4576</v>
      </c>
      <c r="N4714" s="1" t="n">
        <v>60</v>
      </c>
      <c r="O4714" s="1" t="n">
        <v>423</v>
      </c>
      <c r="P4714" s="1" t="s">
        <v>3744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3750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5582</v>
      </c>
      <c r="N4715" s="1" t="n">
        <v>100</v>
      </c>
      <c r="O4715" s="1" t="n">
        <v>144</v>
      </c>
      <c r="P4715" s="1" t="s">
        <v>3744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3750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5583</v>
      </c>
      <c r="N4716" s="1" t="n">
        <v>50</v>
      </c>
      <c r="O4716" s="1" t="n">
        <v>72</v>
      </c>
      <c r="P4716" s="1" t="s">
        <v>3744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3750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5584</v>
      </c>
      <c r="N4717" s="1" t="n">
        <v>100</v>
      </c>
      <c r="O4717" s="1" t="n">
        <v>144</v>
      </c>
      <c r="P4717" s="1" t="s">
        <v>3744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3750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4764</v>
      </c>
      <c r="N4718" s="1" t="n">
        <v>80</v>
      </c>
      <c r="O4718" s="1" t="n">
        <v>152</v>
      </c>
      <c r="P4718" s="1" t="s">
        <v>3744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3750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4765</v>
      </c>
      <c r="N4719" s="1" t="n">
        <v>120</v>
      </c>
      <c r="O4719" s="1" t="n">
        <v>356.4</v>
      </c>
      <c r="P4719" s="1" t="s">
        <v>3744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3750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4277</v>
      </c>
      <c r="N4720" s="1" t="n">
        <v>24</v>
      </c>
      <c r="O4720" s="1" t="n">
        <v>418.32</v>
      </c>
      <c r="P4720" s="1" t="s">
        <v>3744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3750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4158</v>
      </c>
      <c r="N4721" s="1" t="n">
        <v>27</v>
      </c>
      <c r="O4721" s="1" t="n">
        <v>77.49</v>
      </c>
      <c r="P4721" s="1" t="s">
        <v>3744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3750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4159</v>
      </c>
      <c r="N4722" s="1" t="n">
        <v>27</v>
      </c>
      <c r="O4722" s="1" t="n">
        <v>77.49</v>
      </c>
      <c r="P4722" s="1" t="s">
        <v>3744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3750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5585</v>
      </c>
      <c r="N4723" s="1" t="n">
        <v>27</v>
      </c>
      <c r="O4723" s="1" t="n">
        <v>77.49</v>
      </c>
      <c r="P4723" s="1" t="s">
        <v>3744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3750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5585</v>
      </c>
      <c r="N4724" s="1" t="n">
        <v>27</v>
      </c>
      <c r="O4724" s="1" t="n">
        <v>77.49</v>
      </c>
      <c r="P4724" s="1" t="s">
        <v>3744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3750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3806</v>
      </c>
      <c r="N4725" s="1" t="n">
        <v>60</v>
      </c>
      <c r="O4725" s="1" t="n">
        <v>129.62</v>
      </c>
      <c r="P4725" s="1" t="s">
        <v>3744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3750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3807</v>
      </c>
      <c r="N4726" s="1" t="n">
        <v>60</v>
      </c>
      <c r="O4726" s="1" t="n">
        <v>182.08</v>
      </c>
      <c r="P4726" s="1" t="s">
        <v>3744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3750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4699</v>
      </c>
      <c r="N4727" s="1" t="n">
        <v>30</v>
      </c>
      <c r="O4727" s="1" t="n">
        <v>52.15</v>
      </c>
      <c r="P4727" s="1" t="s">
        <v>3744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3750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3808</v>
      </c>
      <c r="N4728" s="1" t="n">
        <v>60</v>
      </c>
      <c r="O4728" s="1" t="n">
        <v>67.89</v>
      </c>
      <c r="P4728" s="1" t="s">
        <v>3744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3750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5586</v>
      </c>
      <c r="N4729" s="1" t="n">
        <v>10</v>
      </c>
      <c r="O4729" s="1" t="n">
        <v>26.23</v>
      </c>
      <c r="P4729" s="1" t="s">
        <v>3744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3750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3809</v>
      </c>
      <c r="N4730" s="1" t="n">
        <v>150</v>
      </c>
      <c r="O4730" s="1" t="n">
        <v>192.89</v>
      </c>
      <c r="P4730" s="1" t="s">
        <v>3744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3750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4700</v>
      </c>
      <c r="N4731" s="1" t="n">
        <v>60</v>
      </c>
      <c r="O4731" s="1" t="n">
        <v>107.4</v>
      </c>
      <c r="P4731" s="1" t="s">
        <v>3744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3750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3811</v>
      </c>
      <c r="N4732" s="1" t="n">
        <v>100</v>
      </c>
      <c r="O4732" s="1" t="n">
        <v>138.87</v>
      </c>
      <c r="P4732" s="1" t="s">
        <v>3744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3750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5587</v>
      </c>
      <c r="N4733" s="1" t="n">
        <v>10</v>
      </c>
      <c r="O4733" s="1" t="n">
        <v>14.4</v>
      </c>
      <c r="P4733" s="1" t="s">
        <v>3744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3750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3816</v>
      </c>
      <c r="N4734" s="1" t="n">
        <v>3</v>
      </c>
      <c r="O4734" s="1" t="n">
        <v>54</v>
      </c>
      <c r="P4734" s="1" t="s">
        <v>3744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3750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3818</v>
      </c>
      <c r="N4735" s="1" t="n">
        <v>15</v>
      </c>
      <c r="O4735" s="1" t="n">
        <v>143.51</v>
      </c>
      <c r="P4735" s="1" t="s">
        <v>3744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3750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3819</v>
      </c>
      <c r="N4736" s="1" t="n">
        <v>5</v>
      </c>
      <c r="O4736" s="1" t="n">
        <v>126.01</v>
      </c>
      <c r="P4736" s="1" t="s">
        <v>3744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3750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3820</v>
      </c>
      <c r="N4737" s="1" t="n">
        <v>5</v>
      </c>
      <c r="O4737" s="1" t="n">
        <v>61.21</v>
      </c>
      <c r="P4737" s="1" t="s">
        <v>3744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3750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4701</v>
      </c>
      <c r="N4738" s="1" t="n">
        <v>4</v>
      </c>
      <c r="O4738" s="1" t="n">
        <v>60</v>
      </c>
      <c r="P4738" s="1" t="s">
        <v>3744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3750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5588</v>
      </c>
      <c r="N4739" s="1" t="n">
        <v>9</v>
      </c>
      <c r="O4739" s="1" t="n">
        <v>771.6</v>
      </c>
      <c r="P4739" s="1" t="s">
        <v>3744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3750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5589</v>
      </c>
      <c r="N4740" s="1" t="n">
        <v>5</v>
      </c>
      <c r="O4740" s="1" t="n">
        <v>464.65</v>
      </c>
      <c r="P4740" s="1" t="s">
        <v>3744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3750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5590</v>
      </c>
      <c r="N4741" s="1" t="n">
        <v>5</v>
      </c>
      <c r="O4741" s="1" t="n">
        <v>732.51</v>
      </c>
      <c r="P4741" s="1" t="s">
        <v>3744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3750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5591</v>
      </c>
      <c r="N4742" s="1" t="n">
        <v>50</v>
      </c>
      <c r="O4742" s="1" t="n">
        <v>225</v>
      </c>
      <c r="P4742" s="1" t="s">
        <v>3744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3750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5592</v>
      </c>
      <c r="N4743" s="1" t="n">
        <v>40</v>
      </c>
      <c r="O4743" s="1" t="n">
        <v>450</v>
      </c>
      <c r="P4743" s="1" t="s">
        <v>3744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3750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4656</v>
      </c>
      <c r="N4744" s="1" t="n">
        <v>84</v>
      </c>
      <c r="O4744" s="1" t="n">
        <v>163.44</v>
      </c>
      <c r="P4744" s="1" t="s">
        <v>3744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3750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5593</v>
      </c>
      <c r="N4745" s="1" t="n">
        <v>24</v>
      </c>
      <c r="O4745" s="1" t="n">
        <v>46.7</v>
      </c>
      <c r="P4745" s="1" t="s">
        <v>3744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3750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4657</v>
      </c>
      <c r="N4746" s="1" t="n">
        <v>48</v>
      </c>
      <c r="O4746" s="1" t="n">
        <v>93.4</v>
      </c>
      <c r="P4746" s="1" t="s">
        <v>3744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3750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5594</v>
      </c>
      <c r="N4747" s="1" t="n">
        <v>72</v>
      </c>
      <c r="O4747" s="1" t="n">
        <v>140.1</v>
      </c>
      <c r="P4747" s="1" t="s">
        <v>3744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3750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5595</v>
      </c>
      <c r="N4748" s="1" t="n">
        <v>24</v>
      </c>
      <c r="O4748" s="1" t="n">
        <v>67.27</v>
      </c>
      <c r="P4748" s="1" t="s">
        <v>3744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3750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4721</v>
      </c>
      <c r="N4749" s="1" t="n">
        <v>6</v>
      </c>
      <c r="O4749" s="1" t="n">
        <v>46.94</v>
      </c>
      <c r="P4749" s="1" t="s">
        <v>3744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3750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4343</v>
      </c>
      <c r="N4750" s="1" t="n">
        <v>24</v>
      </c>
      <c r="O4750" s="1" t="n">
        <v>113.72</v>
      </c>
      <c r="P4750" s="1" t="s">
        <v>3744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3750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3754</v>
      </c>
      <c r="N4751" s="1" t="n">
        <v>6</v>
      </c>
      <c r="O4751" s="1" t="n">
        <v>50.39</v>
      </c>
      <c r="P4751" s="1" t="s">
        <v>3744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3750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5596</v>
      </c>
      <c r="N4752" s="1" t="n">
        <v>6</v>
      </c>
      <c r="O4752" s="1" t="n">
        <v>50.39</v>
      </c>
      <c r="P4752" s="1" t="s">
        <v>3744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3750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4659</v>
      </c>
      <c r="N4753" s="1" t="n">
        <v>120</v>
      </c>
      <c r="O4753" s="1" t="n">
        <v>413.75</v>
      </c>
      <c r="P4753" s="1" t="s">
        <v>3744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3750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3759</v>
      </c>
      <c r="N4754" s="1" t="n">
        <v>24</v>
      </c>
      <c r="O4754" s="1" t="n">
        <v>30</v>
      </c>
      <c r="P4754" s="1" t="s">
        <v>3744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3750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3760</v>
      </c>
      <c r="N4755" s="1" t="n">
        <v>6</v>
      </c>
      <c r="O4755" s="1" t="n">
        <v>50.39</v>
      </c>
      <c r="P4755" s="1" t="s">
        <v>3744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3750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5082</v>
      </c>
      <c r="N4756" s="1" t="n">
        <v>60</v>
      </c>
      <c r="O4756" s="1" t="n">
        <v>185.7</v>
      </c>
      <c r="P4756" s="1" t="s">
        <v>3744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3750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4661</v>
      </c>
      <c r="N4757" s="1" t="n">
        <v>120</v>
      </c>
      <c r="O4757" s="1" t="n">
        <v>377.46</v>
      </c>
      <c r="P4757" s="1" t="s">
        <v>3744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3750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5105</v>
      </c>
      <c r="N4758" s="1" t="n">
        <v>12</v>
      </c>
      <c r="O4758" s="1" t="n">
        <v>70.43</v>
      </c>
      <c r="P4758" s="1" t="s">
        <v>3744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3750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4730</v>
      </c>
      <c r="N4759" s="1" t="n">
        <v>18</v>
      </c>
      <c r="O4759" s="1" t="n">
        <v>133.74</v>
      </c>
      <c r="P4759" s="1" t="s">
        <v>3744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3750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3773</v>
      </c>
      <c r="N4760" s="1" t="n">
        <v>24</v>
      </c>
      <c r="O4760" s="1" t="n">
        <v>236.15</v>
      </c>
      <c r="P4760" s="1" t="s">
        <v>3744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3750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3775</v>
      </c>
      <c r="N4761" s="1" t="n">
        <v>12</v>
      </c>
      <c r="O4761" s="1" t="n">
        <v>44.88</v>
      </c>
      <c r="P4761" s="1" t="s">
        <v>3744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3750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3776</v>
      </c>
      <c r="N4762" s="1" t="n">
        <v>36</v>
      </c>
      <c r="O4762" s="1" t="n">
        <v>134.65</v>
      </c>
      <c r="P4762" s="1" t="s">
        <v>3744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3750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3777</v>
      </c>
      <c r="N4763" s="1" t="n">
        <v>12</v>
      </c>
      <c r="O4763" s="1" t="n">
        <v>44.88</v>
      </c>
      <c r="P4763" s="1" t="s">
        <v>3744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3778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3921</v>
      </c>
      <c r="N4764" s="1" t="n">
        <v>10</v>
      </c>
      <c r="O4764" s="1" t="n">
        <v>200</v>
      </c>
      <c r="P4764" s="1" t="s">
        <v>3744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3749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3747</v>
      </c>
      <c r="N4765" s="1" t="n">
        <v>20</v>
      </c>
      <c r="O4765" s="1" t="n">
        <v>120</v>
      </c>
      <c r="P4765" s="1" t="s">
        <v>3744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3749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3743</v>
      </c>
      <c r="N4766" s="1" t="n">
        <v>16</v>
      </c>
      <c r="O4766" s="1" t="n">
        <v>40</v>
      </c>
      <c r="P4766" s="1" t="s">
        <v>3744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3749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3745</v>
      </c>
      <c r="N4767" s="1" t="n">
        <v>10</v>
      </c>
      <c r="O4767" s="1" t="n">
        <v>50</v>
      </c>
      <c r="P4767" s="1" t="s">
        <v>3744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3749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3746</v>
      </c>
      <c r="N4768" s="1" t="n">
        <v>120</v>
      </c>
      <c r="O4768" s="1" t="n">
        <v>240</v>
      </c>
      <c r="P4768" s="1" t="s">
        <v>3744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3750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5597</v>
      </c>
      <c r="N4769" s="1" t="n">
        <v>120</v>
      </c>
      <c r="O4769" s="1" t="n">
        <v>32.98</v>
      </c>
      <c r="P4769" s="1" t="s">
        <v>3744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3750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5597</v>
      </c>
      <c r="N4770" s="1" t="n">
        <v>120</v>
      </c>
      <c r="O4770" s="1" t="n">
        <v>32.98</v>
      </c>
      <c r="P4770" s="1" t="s">
        <v>3744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3750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5597</v>
      </c>
      <c r="N4771" s="1" t="n">
        <v>120</v>
      </c>
      <c r="O4771" s="1" t="n">
        <v>32.98</v>
      </c>
      <c r="P4771" s="1" t="s">
        <v>3744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3750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5597</v>
      </c>
      <c r="N4772" s="1" t="n">
        <v>120</v>
      </c>
      <c r="O4772" s="1" t="n">
        <v>32.98</v>
      </c>
      <c r="P4772" s="1" t="s">
        <v>3744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3750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5598</v>
      </c>
      <c r="N4773" s="1" t="n">
        <v>60</v>
      </c>
      <c r="O4773" s="1" t="n">
        <v>102.74</v>
      </c>
      <c r="P4773" s="1" t="s">
        <v>3744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3750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5599</v>
      </c>
      <c r="N4774" s="1" t="n">
        <v>60</v>
      </c>
      <c r="O4774" s="1" t="n">
        <v>102.74</v>
      </c>
      <c r="P4774" s="1" t="s">
        <v>3744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3750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3801</v>
      </c>
      <c r="N4775" s="1" t="n">
        <v>4</v>
      </c>
      <c r="O4775" s="1" t="n">
        <v>20.4</v>
      </c>
      <c r="P4775" s="1" t="s">
        <v>3744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3750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3802</v>
      </c>
      <c r="N4776" s="1" t="n">
        <v>5</v>
      </c>
      <c r="O4776" s="1" t="n">
        <v>22.5</v>
      </c>
      <c r="P4776" s="1" t="s">
        <v>3744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3750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3803</v>
      </c>
      <c r="N4777" s="1" t="n">
        <v>4</v>
      </c>
      <c r="O4777" s="1" t="n">
        <v>19.2</v>
      </c>
      <c r="P4777" s="1" t="s">
        <v>3744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3750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3804</v>
      </c>
      <c r="N4778" s="1" t="n">
        <v>3</v>
      </c>
      <c r="O4778" s="1" t="n">
        <v>23.4</v>
      </c>
      <c r="P4778" s="1" t="s">
        <v>3744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3750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3805</v>
      </c>
      <c r="N4779" s="1" t="n">
        <v>20</v>
      </c>
      <c r="O4779" s="1" t="n">
        <v>116</v>
      </c>
      <c r="P4779" s="1" t="s">
        <v>3744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3750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3852</v>
      </c>
      <c r="N4780" s="1" t="n">
        <v>36</v>
      </c>
      <c r="O4780" s="1" t="n">
        <v>240.84</v>
      </c>
      <c r="P4780" s="1" t="s">
        <v>3744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3750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5600</v>
      </c>
      <c r="N4781" s="1" t="n">
        <v>60</v>
      </c>
      <c r="O4781" s="1" t="n">
        <v>174.6</v>
      </c>
      <c r="P4781" s="1" t="s">
        <v>3744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3750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5601</v>
      </c>
      <c r="N4782" s="1" t="n">
        <v>30</v>
      </c>
      <c r="O4782" s="1" t="n">
        <v>138.9</v>
      </c>
      <c r="P4782" s="1" t="s">
        <v>3744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3750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4306</v>
      </c>
      <c r="N4783" s="1" t="n">
        <v>12</v>
      </c>
      <c r="O4783" s="1" t="n">
        <v>214.56</v>
      </c>
      <c r="P4783" s="1" t="s">
        <v>3744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3750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4710</v>
      </c>
      <c r="N4784" s="1" t="n">
        <v>20</v>
      </c>
      <c r="O4784" s="1" t="n">
        <v>177.6</v>
      </c>
      <c r="P4784" s="1" t="s">
        <v>3744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3750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4457</v>
      </c>
      <c r="N4785" s="1" t="n">
        <v>45</v>
      </c>
      <c r="O4785" s="1" t="n">
        <v>75.6</v>
      </c>
      <c r="P4785" s="1" t="s">
        <v>3744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3750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3853</v>
      </c>
      <c r="N4786" s="1" t="n">
        <v>20</v>
      </c>
      <c r="O4786" s="1" t="n">
        <v>177.6</v>
      </c>
      <c r="P4786" s="1" t="s">
        <v>3744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3750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5602</v>
      </c>
      <c r="N4787" s="1" t="n">
        <v>18.84</v>
      </c>
      <c r="O4787" s="1" t="n">
        <v>229.66</v>
      </c>
      <c r="P4787" s="1" t="s">
        <v>3744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3750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5602</v>
      </c>
      <c r="N4788" s="1" t="n">
        <v>19.77</v>
      </c>
      <c r="O4788" s="1" t="n">
        <v>241</v>
      </c>
      <c r="P4788" s="1" t="s">
        <v>3744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3750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4712</v>
      </c>
      <c r="N4789" s="1" t="n">
        <v>40</v>
      </c>
      <c r="O4789" s="1" t="n">
        <v>166.4</v>
      </c>
      <c r="P4789" s="1" t="s">
        <v>3744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3750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5603</v>
      </c>
      <c r="N4790" s="1" t="n">
        <v>36</v>
      </c>
      <c r="O4790" s="1" t="n">
        <v>417.96</v>
      </c>
      <c r="P4790" s="1" t="s">
        <v>3744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3750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3821</v>
      </c>
      <c r="N4791" s="1" t="n">
        <v>69</v>
      </c>
      <c r="O4791" s="1" t="n">
        <v>2208</v>
      </c>
      <c r="P4791" s="1" t="s">
        <v>3744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3750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3823</v>
      </c>
      <c r="N4792" s="1" t="n">
        <v>104.8</v>
      </c>
      <c r="O4792" s="1" t="n">
        <v>2305.6</v>
      </c>
      <c r="P4792" s="1" t="s">
        <v>3744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3750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3821</v>
      </c>
      <c r="N4793" s="1" t="n">
        <v>68.55</v>
      </c>
      <c r="O4793" s="1" t="n">
        <v>2193.6</v>
      </c>
      <c r="P4793" s="1" t="s">
        <v>3744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3750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4046</v>
      </c>
      <c r="N4794" s="1" t="n">
        <v>80</v>
      </c>
      <c r="O4794" s="1" t="n">
        <v>696</v>
      </c>
      <c r="P4794" s="1" t="s">
        <v>3744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3750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5604</v>
      </c>
      <c r="N4795" s="1" t="n">
        <v>168</v>
      </c>
      <c r="O4795" s="1" t="n">
        <v>924.130139</v>
      </c>
      <c r="P4795" s="1" t="s">
        <v>3744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3897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3912</v>
      </c>
      <c r="N4796" s="1" t="n">
        <v>4.288</v>
      </c>
      <c r="O4796" s="1" t="n">
        <v>93.41</v>
      </c>
      <c r="P4796" s="1" t="s">
        <v>3744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3897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3913</v>
      </c>
      <c r="N4797" s="1" t="n">
        <v>23.89</v>
      </c>
      <c r="O4797" s="1" t="n">
        <v>556.34</v>
      </c>
      <c r="P4797" s="1" t="s">
        <v>3744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3897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3914</v>
      </c>
      <c r="N4798" s="1" t="n">
        <v>29.465</v>
      </c>
      <c r="O4798" s="1" t="n">
        <v>708.32</v>
      </c>
      <c r="P4798" s="1" t="s">
        <v>3744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3897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3915</v>
      </c>
      <c r="N4799" s="1" t="n">
        <v>29.223</v>
      </c>
      <c r="O4799" s="1" t="n">
        <v>768.38</v>
      </c>
      <c r="P4799" s="1" t="s">
        <v>3744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3897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3898</v>
      </c>
      <c r="N4800" s="1" t="n">
        <v>4.426</v>
      </c>
      <c r="O4800" s="1" t="n">
        <v>145.44</v>
      </c>
      <c r="P4800" s="1" t="s">
        <v>3744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3897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3916</v>
      </c>
      <c r="N4801" s="1" t="n">
        <v>6.26</v>
      </c>
      <c r="O4801" s="1" t="n">
        <v>159.89</v>
      </c>
      <c r="P4801" s="1" t="s">
        <v>3744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3897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3899</v>
      </c>
      <c r="N4802" s="1" t="n">
        <v>12.325</v>
      </c>
      <c r="O4802" s="1" t="n">
        <v>415.13</v>
      </c>
      <c r="P4802" s="1" t="s">
        <v>3744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3897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3900</v>
      </c>
      <c r="N4803" s="1" t="n">
        <v>2.888</v>
      </c>
      <c r="O4803" s="1" t="n">
        <v>111.51</v>
      </c>
      <c r="P4803" s="1" t="s">
        <v>3744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3897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3901</v>
      </c>
      <c r="N4804" s="1" t="n">
        <v>5.84</v>
      </c>
      <c r="O4804" s="1" t="n">
        <v>225.49</v>
      </c>
      <c r="P4804" s="1" t="s">
        <v>3744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3897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3902</v>
      </c>
      <c r="N4805" s="1" t="n">
        <v>4.97</v>
      </c>
      <c r="O4805" s="1" t="n">
        <v>208.24</v>
      </c>
      <c r="P4805" s="1" t="s">
        <v>3744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3897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3903</v>
      </c>
      <c r="N4806" s="1" t="n">
        <v>9.325</v>
      </c>
      <c r="O4806" s="1" t="n">
        <v>421.35</v>
      </c>
      <c r="P4806" s="1" t="s">
        <v>3744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3897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3904</v>
      </c>
      <c r="N4807" s="1" t="n">
        <v>3.982</v>
      </c>
      <c r="O4807" s="1" t="n">
        <v>183.2</v>
      </c>
      <c r="P4807" s="1" t="s">
        <v>3744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3897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3905</v>
      </c>
      <c r="N4808" s="1" t="n">
        <v>1.382</v>
      </c>
      <c r="O4808" s="1" t="n">
        <v>57.9</v>
      </c>
      <c r="P4808" s="1" t="s">
        <v>3744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3897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3906</v>
      </c>
      <c r="N4809" s="1" t="n">
        <v>1.856</v>
      </c>
      <c r="O4809" s="1" t="n">
        <v>83.86</v>
      </c>
      <c r="P4809" s="1" t="s">
        <v>3744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3897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3907</v>
      </c>
      <c r="N4810" s="1" t="n">
        <v>1.656</v>
      </c>
      <c r="O4810" s="1" t="n">
        <v>88.43</v>
      </c>
      <c r="P4810" s="1" t="s">
        <v>3744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3897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5605</v>
      </c>
      <c r="N4811" s="1" t="n">
        <v>2.274</v>
      </c>
      <c r="O4811" s="1" t="n">
        <v>80.33</v>
      </c>
      <c r="P4811" s="1" t="s">
        <v>3744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3897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3917</v>
      </c>
      <c r="N4812" s="1" t="n">
        <v>2.414</v>
      </c>
      <c r="O4812" s="1" t="n">
        <v>81.31</v>
      </c>
      <c r="P4812" s="1" t="s">
        <v>3744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3897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5295</v>
      </c>
      <c r="N4813" s="1" t="n">
        <v>0.632</v>
      </c>
      <c r="O4813" s="1" t="n">
        <v>7.27</v>
      </c>
      <c r="P4813" s="1" t="s">
        <v>3744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3897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3908</v>
      </c>
      <c r="N4814" s="1" t="n">
        <v>1.878</v>
      </c>
      <c r="O4814" s="1" t="n">
        <v>69.43</v>
      </c>
      <c r="P4814" s="1" t="s">
        <v>3744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3897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3909</v>
      </c>
      <c r="N4815" s="1" t="n">
        <v>2.748</v>
      </c>
      <c r="O4815" s="1" t="n">
        <v>4.49</v>
      </c>
      <c r="P4815" s="1" t="s">
        <v>3744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3897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3909</v>
      </c>
      <c r="N4816" s="1" t="n">
        <v>4.876</v>
      </c>
      <c r="O4816" s="1" t="n">
        <v>7.29</v>
      </c>
      <c r="P4816" s="1" t="s">
        <v>3744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3897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3910</v>
      </c>
      <c r="N4817" s="1" t="n">
        <v>10.02</v>
      </c>
      <c r="O4817" s="1" t="n">
        <v>24.62</v>
      </c>
      <c r="P4817" s="1" t="s">
        <v>3744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3897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3910</v>
      </c>
      <c r="N4818" s="1" t="n">
        <v>5.324</v>
      </c>
      <c r="O4818" s="1" t="n">
        <v>11.96</v>
      </c>
      <c r="P4818" s="1" t="s">
        <v>3744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3897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3911</v>
      </c>
      <c r="N4819" s="1" t="n">
        <v>1.474</v>
      </c>
      <c r="O4819" s="1" t="n">
        <v>0.01</v>
      </c>
      <c r="P4819" s="1" t="s">
        <v>3744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3897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3911</v>
      </c>
      <c r="N4820" s="1" t="n">
        <v>0.384</v>
      </c>
      <c r="O4820" s="1" t="n">
        <v>0</v>
      </c>
      <c r="P4820" s="1" t="s">
        <v>3744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3897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3898</v>
      </c>
      <c r="N4821" s="1" t="n">
        <v>7.37</v>
      </c>
      <c r="O4821" s="1" t="n">
        <v>253.26</v>
      </c>
      <c r="P4821" s="1" t="s">
        <v>3744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3897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3899</v>
      </c>
      <c r="N4822" s="1" t="n">
        <v>12.455</v>
      </c>
      <c r="O4822" s="1" t="n">
        <v>438.7</v>
      </c>
      <c r="P4822" s="1" t="s">
        <v>3744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3897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3900</v>
      </c>
      <c r="N4823" s="1" t="n">
        <v>2.306</v>
      </c>
      <c r="O4823" s="1" t="n">
        <v>93.11</v>
      </c>
      <c r="P4823" s="1" t="s">
        <v>3744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3897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3901</v>
      </c>
      <c r="N4824" s="1" t="n">
        <v>5.706</v>
      </c>
      <c r="O4824" s="1" t="n">
        <v>230.4</v>
      </c>
      <c r="P4824" s="1" t="s">
        <v>3744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3897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3902</v>
      </c>
      <c r="N4825" s="1" t="n">
        <v>5.094</v>
      </c>
      <c r="O4825" s="1" t="n">
        <v>223.2</v>
      </c>
      <c r="P4825" s="1" t="s">
        <v>3744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3897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3903</v>
      </c>
      <c r="N4826" s="1" t="n">
        <v>9.145</v>
      </c>
      <c r="O4826" s="1" t="n">
        <v>432.13</v>
      </c>
      <c r="P4826" s="1" t="s">
        <v>3744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3897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3904</v>
      </c>
      <c r="N4827" s="1" t="n">
        <v>4.176</v>
      </c>
      <c r="O4827" s="1" t="n">
        <v>200.92</v>
      </c>
      <c r="P4827" s="1" t="s">
        <v>3744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3897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3905</v>
      </c>
      <c r="N4828" s="1" t="n">
        <v>1.334</v>
      </c>
      <c r="O4828" s="1" t="n">
        <v>58.45</v>
      </c>
      <c r="P4828" s="1" t="s">
        <v>3744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3897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3906</v>
      </c>
      <c r="N4829" s="1" t="n">
        <v>1.818</v>
      </c>
      <c r="O4829" s="1" t="n">
        <v>85.91</v>
      </c>
      <c r="P4829" s="1" t="s">
        <v>3744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3897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3907</v>
      </c>
      <c r="N4830" s="1" t="n">
        <v>1.346</v>
      </c>
      <c r="O4830" s="1" t="n">
        <v>75.17</v>
      </c>
      <c r="P4830" s="1" t="s">
        <v>3744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3897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3908</v>
      </c>
      <c r="N4831" s="1" t="n">
        <v>1.694</v>
      </c>
      <c r="O4831" s="1" t="n">
        <v>65.49</v>
      </c>
      <c r="P4831" s="1" t="s">
        <v>3744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3897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3909</v>
      </c>
      <c r="N4832" s="1" t="n">
        <v>3.452</v>
      </c>
      <c r="O4832" s="1" t="n">
        <v>5.9</v>
      </c>
      <c r="P4832" s="1" t="s">
        <v>3744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3897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3910</v>
      </c>
      <c r="N4833" s="1" t="n">
        <v>12.052</v>
      </c>
      <c r="O4833" s="1" t="n">
        <v>30.97</v>
      </c>
      <c r="P4833" s="1" t="s">
        <v>3744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3897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3911</v>
      </c>
      <c r="N4834" s="1" t="n">
        <v>0.602</v>
      </c>
      <c r="O4834" s="1" t="n">
        <v>0</v>
      </c>
      <c r="P4834" s="1" t="s">
        <v>3744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3918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3912</v>
      </c>
      <c r="N4835" s="1" t="n">
        <v>4.288</v>
      </c>
      <c r="O4835" s="1" t="n">
        <v>93.41</v>
      </c>
      <c r="P4835" s="1" t="s">
        <v>3744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3918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3913</v>
      </c>
      <c r="N4836" s="1" t="n">
        <v>23.89</v>
      </c>
      <c r="O4836" s="1" t="n">
        <v>556.34</v>
      </c>
      <c r="P4836" s="1" t="s">
        <v>3744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3918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3914</v>
      </c>
      <c r="N4837" s="1" t="n">
        <v>29.465</v>
      </c>
      <c r="O4837" s="1" t="n">
        <v>708.32</v>
      </c>
      <c r="P4837" s="1" t="s">
        <v>3744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3918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3915</v>
      </c>
      <c r="N4838" s="1" t="n">
        <v>29.223</v>
      </c>
      <c r="O4838" s="1" t="n">
        <v>768.38</v>
      </c>
      <c r="P4838" s="1" t="s">
        <v>3744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3918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3916</v>
      </c>
      <c r="N4839" s="1" t="n">
        <v>6.26</v>
      </c>
      <c r="O4839" s="1" t="n">
        <v>159.89</v>
      </c>
      <c r="P4839" s="1" t="s">
        <v>3744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3918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3909</v>
      </c>
      <c r="N4840" s="1" t="n">
        <v>4.876</v>
      </c>
      <c r="O4840" s="1" t="n">
        <v>7.29</v>
      </c>
      <c r="P4840" s="1" t="s">
        <v>3744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3918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3910</v>
      </c>
      <c r="N4841" s="1" t="n">
        <v>5.324</v>
      </c>
      <c r="O4841" s="1" t="n">
        <v>11.96</v>
      </c>
      <c r="P4841" s="1" t="s">
        <v>3744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3918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3911</v>
      </c>
      <c r="N4842" s="1" t="n">
        <v>1.474</v>
      </c>
      <c r="O4842" s="1" t="n">
        <v>0.01</v>
      </c>
      <c r="P4842" s="1" t="s">
        <v>3744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3918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3898</v>
      </c>
      <c r="N4843" s="1" t="n">
        <v>4.426</v>
      </c>
      <c r="O4843" s="1" t="n">
        <v>145.44</v>
      </c>
      <c r="P4843" s="1" t="s">
        <v>3744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3918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3899</v>
      </c>
      <c r="N4844" s="1" t="n">
        <v>12.325</v>
      </c>
      <c r="O4844" s="1" t="n">
        <v>415.13</v>
      </c>
      <c r="P4844" s="1" t="s">
        <v>3744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3918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3900</v>
      </c>
      <c r="N4845" s="1" t="n">
        <v>2.888</v>
      </c>
      <c r="O4845" s="1" t="n">
        <v>111.51</v>
      </c>
      <c r="P4845" s="1" t="s">
        <v>3744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3918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3901</v>
      </c>
      <c r="N4846" s="1" t="n">
        <v>5.84</v>
      </c>
      <c r="O4846" s="1" t="n">
        <v>225.49</v>
      </c>
      <c r="P4846" s="1" t="s">
        <v>3744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3918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3902</v>
      </c>
      <c r="N4847" s="1" t="n">
        <v>4.97</v>
      </c>
      <c r="O4847" s="1" t="n">
        <v>208.24</v>
      </c>
      <c r="P4847" s="1" t="s">
        <v>3744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3918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3903</v>
      </c>
      <c r="N4848" s="1" t="n">
        <v>9.325</v>
      </c>
      <c r="O4848" s="1" t="n">
        <v>421.35</v>
      </c>
      <c r="P4848" s="1" t="s">
        <v>3744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3918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3904</v>
      </c>
      <c r="N4849" s="1" t="n">
        <v>3.982</v>
      </c>
      <c r="O4849" s="1" t="n">
        <v>183.2</v>
      </c>
      <c r="P4849" s="1" t="s">
        <v>3744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3918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3905</v>
      </c>
      <c r="N4850" s="1" t="n">
        <v>1.382</v>
      </c>
      <c r="O4850" s="1" t="n">
        <v>57.9</v>
      </c>
      <c r="P4850" s="1" t="s">
        <v>3744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3918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3906</v>
      </c>
      <c r="N4851" s="1" t="n">
        <v>1.856</v>
      </c>
      <c r="O4851" s="1" t="n">
        <v>83.86</v>
      </c>
      <c r="P4851" s="1" t="s">
        <v>3744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3918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3907</v>
      </c>
      <c r="N4852" s="1" t="n">
        <v>1.656</v>
      </c>
      <c r="O4852" s="1" t="n">
        <v>88.43</v>
      </c>
      <c r="P4852" s="1" t="s">
        <v>3744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3918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5605</v>
      </c>
      <c r="N4853" s="1" t="n">
        <v>2.274</v>
      </c>
      <c r="O4853" s="1" t="n">
        <v>80.33</v>
      </c>
      <c r="P4853" s="1" t="s">
        <v>3744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3918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3917</v>
      </c>
      <c r="N4854" s="1" t="n">
        <v>2.414</v>
      </c>
      <c r="O4854" s="1" t="n">
        <v>81.31</v>
      </c>
      <c r="P4854" s="1" t="s">
        <v>3744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3918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5295</v>
      </c>
      <c r="N4855" s="1" t="n">
        <v>0.632</v>
      </c>
      <c r="O4855" s="1" t="n">
        <v>7.27</v>
      </c>
      <c r="P4855" s="1" t="s">
        <v>3744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3918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3908</v>
      </c>
      <c r="N4856" s="1" t="n">
        <v>1.878</v>
      </c>
      <c r="O4856" s="1" t="n">
        <v>69.43</v>
      </c>
      <c r="P4856" s="1" t="s">
        <v>3744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3918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3909</v>
      </c>
      <c r="N4857" s="1" t="n">
        <v>2.748</v>
      </c>
      <c r="O4857" s="1" t="n">
        <v>4.49</v>
      </c>
      <c r="P4857" s="1" t="s">
        <v>3744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3918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3910</v>
      </c>
      <c r="N4858" s="1" t="n">
        <v>10.02</v>
      </c>
      <c r="O4858" s="1" t="n">
        <v>24.62</v>
      </c>
      <c r="P4858" s="1" t="s">
        <v>3744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3918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3911</v>
      </c>
      <c r="N4859" s="1" t="n">
        <v>0.384</v>
      </c>
      <c r="O4859" s="1" t="n">
        <v>0</v>
      </c>
      <c r="P4859" s="1" t="s">
        <v>3744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3918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3898</v>
      </c>
      <c r="N4860" s="1" t="n">
        <v>7.37</v>
      </c>
      <c r="O4860" s="1" t="n">
        <v>253.26</v>
      </c>
      <c r="P4860" s="1" t="s">
        <v>3744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3918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3899</v>
      </c>
      <c r="N4861" s="1" t="n">
        <v>12.455</v>
      </c>
      <c r="O4861" s="1" t="n">
        <v>438.7</v>
      </c>
      <c r="P4861" s="1" t="s">
        <v>3744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3918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3900</v>
      </c>
      <c r="N4862" s="1" t="n">
        <v>2.306</v>
      </c>
      <c r="O4862" s="1" t="n">
        <v>93.11</v>
      </c>
      <c r="P4862" s="1" t="s">
        <v>3744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3918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3901</v>
      </c>
      <c r="N4863" s="1" t="n">
        <v>5.706</v>
      </c>
      <c r="O4863" s="1" t="n">
        <v>230.4</v>
      </c>
      <c r="P4863" s="1" t="s">
        <v>3744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3918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3902</v>
      </c>
      <c r="N4864" s="1" t="n">
        <v>5.094</v>
      </c>
      <c r="O4864" s="1" t="n">
        <v>223.2</v>
      </c>
      <c r="P4864" s="1" t="s">
        <v>3744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3918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3903</v>
      </c>
      <c r="N4865" s="1" t="n">
        <v>9.145</v>
      </c>
      <c r="O4865" s="1" t="n">
        <v>432.13</v>
      </c>
      <c r="P4865" s="1" t="s">
        <v>3744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3918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3904</v>
      </c>
      <c r="N4866" s="1" t="n">
        <v>4.176</v>
      </c>
      <c r="O4866" s="1" t="n">
        <v>200.92</v>
      </c>
      <c r="P4866" s="1" t="s">
        <v>3744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3918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3905</v>
      </c>
      <c r="N4867" s="1" t="n">
        <v>1.334</v>
      </c>
      <c r="O4867" s="1" t="n">
        <v>58.45</v>
      </c>
      <c r="P4867" s="1" t="s">
        <v>3744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3918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3906</v>
      </c>
      <c r="N4868" s="1" t="n">
        <v>1.818</v>
      </c>
      <c r="O4868" s="1" t="n">
        <v>85.91</v>
      </c>
      <c r="P4868" s="1" t="s">
        <v>3744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3918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3907</v>
      </c>
      <c r="N4869" s="1" t="n">
        <v>1.346</v>
      </c>
      <c r="O4869" s="1" t="n">
        <v>75.17</v>
      </c>
      <c r="P4869" s="1" t="s">
        <v>3744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3918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3908</v>
      </c>
      <c r="N4870" s="1" t="n">
        <v>1.694</v>
      </c>
      <c r="O4870" s="1" t="n">
        <v>65.49</v>
      </c>
      <c r="P4870" s="1" t="s">
        <v>3744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3918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3909</v>
      </c>
      <c r="N4871" s="1" t="n">
        <v>3.452</v>
      </c>
      <c r="O4871" s="1" t="n">
        <v>5.9</v>
      </c>
      <c r="P4871" s="1" t="s">
        <v>3744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3918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3910</v>
      </c>
      <c r="N4872" s="1" t="n">
        <v>12.052</v>
      </c>
      <c r="O4872" s="1" t="n">
        <v>30.97</v>
      </c>
      <c r="P4872" s="1" t="s">
        <v>3744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3918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3911</v>
      </c>
      <c r="N4873" s="1" t="n">
        <v>0.602</v>
      </c>
      <c r="O4873" s="1" t="n">
        <v>0</v>
      </c>
      <c r="P4873" s="1" t="s">
        <v>3744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3778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3779</v>
      </c>
      <c r="N4874" s="1" t="n">
        <v>180</v>
      </c>
      <c r="O4874" s="1" t="n">
        <v>270</v>
      </c>
      <c r="P4874" s="1" t="s">
        <v>3744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3749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3743</v>
      </c>
      <c r="N4875" s="1" t="n">
        <v>8</v>
      </c>
      <c r="O4875" s="1" t="n">
        <v>20</v>
      </c>
      <c r="P4875" s="1" t="s">
        <v>3744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3749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3746</v>
      </c>
      <c r="N4876" s="1" t="n">
        <v>40</v>
      </c>
      <c r="O4876" s="1" t="n">
        <v>80</v>
      </c>
      <c r="P4876" s="1" t="s">
        <v>3744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3749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3747</v>
      </c>
      <c r="N4877" s="1" t="n">
        <v>20</v>
      </c>
      <c r="O4877" s="1" t="n">
        <v>120</v>
      </c>
      <c r="P4877" s="1" t="s">
        <v>3744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3750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4028</v>
      </c>
      <c r="N4878" s="1" t="n">
        <v>15</v>
      </c>
      <c r="O4878" s="1" t="n">
        <v>180</v>
      </c>
      <c r="P4878" s="1" t="s">
        <v>3744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3750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5606</v>
      </c>
      <c r="N4879" s="1" t="n">
        <v>10</v>
      </c>
      <c r="O4879" s="1" t="n">
        <v>58.14</v>
      </c>
      <c r="P4879" s="1" t="s">
        <v>3744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3750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5607</v>
      </c>
      <c r="N4880" s="1" t="n">
        <v>4</v>
      </c>
      <c r="O4880" s="1" t="n">
        <v>75.15</v>
      </c>
      <c r="P4880" s="1" t="s">
        <v>3744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3750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5608</v>
      </c>
      <c r="N4881" s="1" t="n">
        <v>4</v>
      </c>
      <c r="O4881" s="1" t="n">
        <v>59.5</v>
      </c>
      <c r="P4881" s="1" t="s">
        <v>3744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3750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5609</v>
      </c>
      <c r="N4882" s="1" t="n">
        <v>10</v>
      </c>
      <c r="O4882" s="1" t="n">
        <v>83.86</v>
      </c>
      <c r="P4882" s="1" t="s">
        <v>3744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3750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5610</v>
      </c>
      <c r="N4883" s="1" t="n">
        <v>10</v>
      </c>
      <c r="O4883" s="1" t="n">
        <v>58.14</v>
      </c>
      <c r="P4883" s="1" t="s">
        <v>3744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3750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5611</v>
      </c>
      <c r="N4884" s="1" t="n">
        <v>10</v>
      </c>
      <c r="O4884" s="1" t="n">
        <v>58.14</v>
      </c>
      <c r="P4884" s="1" t="s">
        <v>3744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3750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5612</v>
      </c>
      <c r="N4885" s="1" t="n">
        <v>5</v>
      </c>
      <c r="O4885" s="1" t="n">
        <v>46</v>
      </c>
      <c r="P4885" s="1" t="s">
        <v>3744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3750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5613</v>
      </c>
      <c r="N4886" s="1" t="n">
        <v>10</v>
      </c>
      <c r="O4886" s="1" t="n">
        <v>58.14</v>
      </c>
      <c r="P4886" s="1" t="s">
        <v>3744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3750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5614</v>
      </c>
      <c r="N4887" s="1" t="n">
        <v>2</v>
      </c>
      <c r="O4887" s="1" t="n">
        <v>48.78</v>
      </c>
      <c r="P4887" s="1" t="s">
        <v>3744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3750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5615</v>
      </c>
      <c r="N4888" s="1" t="n">
        <v>4</v>
      </c>
      <c r="O4888" s="1" t="n">
        <v>75.15</v>
      </c>
      <c r="P4888" s="1" t="s">
        <v>3744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3750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5616</v>
      </c>
      <c r="N4889" s="1" t="n">
        <v>4</v>
      </c>
      <c r="O4889" s="1" t="n">
        <v>59.8</v>
      </c>
      <c r="P4889" s="1" t="s">
        <v>3744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3750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5617</v>
      </c>
      <c r="N4890" s="1" t="n">
        <v>10</v>
      </c>
      <c r="O4890" s="1" t="n">
        <v>79.2</v>
      </c>
      <c r="P4890" s="1" t="s">
        <v>3744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3750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5618</v>
      </c>
      <c r="N4891" s="1" t="n">
        <v>10</v>
      </c>
      <c r="O4891" s="1" t="n">
        <v>58.14</v>
      </c>
      <c r="P4891" s="1" t="s">
        <v>3744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3750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5619</v>
      </c>
      <c r="N4892" s="1" t="n">
        <v>4</v>
      </c>
      <c r="O4892" s="1" t="n">
        <v>59.5</v>
      </c>
      <c r="P4892" s="1" t="s">
        <v>3744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3750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5620</v>
      </c>
      <c r="N4893" s="1" t="n">
        <v>10</v>
      </c>
      <c r="O4893" s="1" t="n">
        <v>58.14</v>
      </c>
      <c r="P4893" s="1" t="s">
        <v>3744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3750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5621</v>
      </c>
      <c r="N4894" s="1" t="n">
        <v>8</v>
      </c>
      <c r="O4894" s="1" t="n">
        <v>94.6</v>
      </c>
      <c r="P4894" s="1" t="s">
        <v>3744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3750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5622</v>
      </c>
      <c r="N4895" s="1" t="n">
        <v>10</v>
      </c>
      <c r="O4895" s="1" t="n">
        <v>120.4</v>
      </c>
      <c r="P4895" s="1" t="s">
        <v>3744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3750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5623</v>
      </c>
      <c r="N4896" s="1" t="n">
        <v>200</v>
      </c>
      <c r="O4896" s="1" t="n">
        <v>190.98</v>
      </c>
      <c r="P4896" s="1" t="s">
        <v>3744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3750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5620</v>
      </c>
      <c r="N4897" s="1" t="n">
        <v>10</v>
      </c>
      <c r="O4897" s="1" t="n">
        <v>75.6</v>
      </c>
      <c r="P4897" s="1" t="s">
        <v>3744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3750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5620</v>
      </c>
      <c r="N4898" s="1" t="n">
        <v>10</v>
      </c>
      <c r="O4898" s="1" t="n">
        <v>65.2</v>
      </c>
      <c r="P4898" s="1" t="s">
        <v>3744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3750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5624</v>
      </c>
      <c r="N4899" s="1" t="n">
        <v>10</v>
      </c>
      <c r="O4899" s="1" t="n">
        <v>83.86</v>
      </c>
      <c r="P4899" s="1" t="s">
        <v>3744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3750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5619</v>
      </c>
      <c r="N4900" s="1" t="n">
        <v>2</v>
      </c>
      <c r="O4900" s="1" t="n">
        <v>64.25</v>
      </c>
      <c r="P4900" s="1" t="s">
        <v>3744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3750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5619</v>
      </c>
      <c r="N4901" s="1" t="n">
        <v>2</v>
      </c>
      <c r="O4901" s="1" t="n">
        <v>64.3</v>
      </c>
      <c r="P4901" s="1" t="s">
        <v>3744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3750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5625</v>
      </c>
      <c r="N4902" s="1" t="n">
        <v>10</v>
      </c>
      <c r="O4902" s="1" t="n">
        <v>58.14</v>
      </c>
      <c r="P4902" s="1" t="s">
        <v>3744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3750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5619</v>
      </c>
      <c r="N4903" s="1" t="n">
        <v>8</v>
      </c>
      <c r="O4903" s="1" t="n">
        <v>141.84</v>
      </c>
      <c r="P4903" s="1" t="s">
        <v>3744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3750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5624</v>
      </c>
      <c r="N4904" s="1" t="n">
        <v>10</v>
      </c>
      <c r="O4904" s="1" t="n">
        <v>83.86</v>
      </c>
      <c r="P4904" s="1" t="s">
        <v>3744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3750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5624</v>
      </c>
      <c r="N4905" s="1" t="n">
        <v>10</v>
      </c>
      <c r="O4905" s="1" t="n">
        <v>83.86</v>
      </c>
      <c r="P4905" s="1" t="s">
        <v>3744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3750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5626</v>
      </c>
      <c r="N4906" s="1" t="n">
        <v>2</v>
      </c>
      <c r="O4906" s="1" t="n">
        <v>48.78</v>
      </c>
      <c r="P4906" s="1" t="s">
        <v>3744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3750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5627</v>
      </c>
      <c r="N4907" s="1" t="n">
        <v>4</v>
      </c>
      <c r="O4907" s="1" t="n">
        <v>70.92</v>
      </c>
      <c r="P4907" s="1" t="s">
        <v>3744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3750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5628</v>
      </c>
      <c r="N4908" s="1" t="n">
        <v>2</v>
      </c>
      <c r="O4908" s="1" t="n">
        <v>64.3</v>
      </c>
      <c r="P4908" s="1" t="s">
        <v>3744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3750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5629</v>
      </c>
      <c r="N4909" s="1" t="n">
        <v>10</v>
      </c>
      <c r="O4909" s="1" t="n">
        <v>58.14</v>
      </c>
      <c r="P4909" s="1" t="s">
        <v>3744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3750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5630</v>
      </c>
      <c r="N4910" s="1" t="n">
        <v>24</v>
      </c>
      <c r="O4910" s="1" t="n">
        <v>63.4</v>
      </c>
      <c r="P4910" s="1" t="s">
        <v>3744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3750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4209</v>
      </c>
      <c r="N4911" s="1" t="n">
        <v>10</v>
      </c>
      <c r="O4911" s="1" t="n">
        <v>58</v>
      </c>
      <c r="P4911" s="1" t="s">
        <v>3744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3750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4210</v>
      </c>
      <c r="N4912" s="1" t="n">
        <v>35</v>
      </c>
      <c r="O4912" s="1" t="n">
        <v>245</v>
      </c>
      <c r="P4912" s="1" t="s">
        <v>3744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3750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4211</v>
      </c>
      <c r="N4913" s="1" t="n">
        <v>50</v>
      </c>
      <c r="O4913" s="1" t="n">
        <v>469</v>
      </c>
      <c r="P4913" s="1" t="s">
        <v>3744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3750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4304</v>
      </c>
      <c r="N4914" s="1" t="n">
        <v>240</v>
      </c>
      <c r="O4914" s="1" t="n">
        <v>768</v>
      </c>
      <c r="P4914" s="1" t="s">
        <v>3744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3750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4049</v>
      </c>
      <c r="N4915" s="1" t="n">
        <v>60</v>
      </c>
      <c r="O4915" s="1" t="n">
        <v>695.4</v>
      </c>
      <c r="P4915" s="1" t="s">
        <v>3744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3750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5631</v>
      </c>
      <c r="N4916" s="1" t="n">
        <v>54</v>
      </c>
      <c r="O4916" s="1" t="n">
        <v>431.46</v>
      </c>
      <c r="P4916" s="1" t="s">
        <v>3744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3750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3852</v>
      </c>
      <c r="N4917" s="1" t="n">
        <v>90</v>
      </c>
      <c r="O4917" s="1" t="n">
        <v>809.1</v>
      </c>
      <c r="P4917" s="1" t="s">
        <v>3744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3750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4926</v>
      </c>
      <c r="N4918" s="1" t="n">
        <v>72</v>
      </c>
      <c r="O4918" s="1" t="n">
        <v>129.95</v>
      </c>
      <c r="P4918" s="1" t="s">
        <v>3744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3750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5632</v>
      </c>
      <c r="N4919" s="1" t="n">
        <v>48</v>
      </c>
      <c r="O4919" s="1" t="n">
        <v>105.89</v>
      </c>
      <c r="P4919" s="1" t="s">
        <v>3744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3750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5633</v>
      </c>
      <c r="N4920" s="1" t="n">
        <v>48</v>
      </c>
      <c r="O4920" s="1" t="n">
        <v>105.89</v>
      </c>
      <c r="P4920" s="1" t="s">
        <v>3744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3750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5634</v>
      </c>
      <c r="N4921" s="1" t="n">
        <v>12</v>
      </c>
      <c r="O4921" s="1" t="n">
        <v>39.95</v>
      </c>
      <c r="P4921" s="1" t="s">
        <v>3744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3750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5635</v>
      </c>
      <c r="N4922" s="1" t="n">
        <v>24</v>
      </c>
      <c r="O4922" s="1" t="n">
        <v>57.5</v>
      </c>
      <c r="P4922" s="1" t="s">
        <v>3744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3750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5636</v>
      </c>
      <c r="N4923" s="1" t="n">
        <v>48</v>
      </c>
      <c r="O4923" s="1" t="n">
        <v>129.9</v>
      </c>
      <c r="P4923" s="1" t="s">
        <v>3744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3750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4927</v>
      </c>
      <c r="N4924" s="1" t="n">
        <v>6</v>
      </c>
      <c r="O4924" s="1" t="n">
        <v>93.95</v>
      </c>
      <c r="P4924" s="1" t="s">
        <v>3744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3750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5637</v>
      </c>
      <c r="N4925" s="1" t="n">
        <v>12</v>
      </c>
      <c r="O4925" s="1" t="n">
        <v>62</v>
      </c>
      <c r="P4925" s="1" t="s">
        <v>3744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3750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5638</v>
      </c>
      <c r="N4926" s="1" t="n">
        <v>24</v>
      </c>
      <c r="O4926" s="1" t="n">
        <v>59</v>
      </c>
      <c r="P4926" s="1" t="s">
        <v>3744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3750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4930</v>
      </c>
      <c r="N4927" s="1" t="n">
        <v>12</v>
      </c>
      <c r="O4927" s="1" t="n">
        <v>20.95</v>
      </c>
      <c r="P4927" s="1" t="s">
        <v>3744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3750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4931</v>
      </c>
      <c r="N4928" s="1" t="n">
        <v>12</v>
      </c>
      <c r="O4928" s="1" t="n">
        <v>26.95</v>
      </c>
      <c r="P4928" s="1" t="s">
        <v>3744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3750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4932</v>
      </c>
      <c r="N4929" s="1" t="n">
        <v>12</v>
      </c>
      <c r="O4929" s="1" t="n">
        <v>24.95</v>
      </c>
      <c r="P4929" s="1" t="s">
        <v>3744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3750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4935</v>
      </c>
      <c r="N4930" s="1" t="n">
        <v>12</v>
      </c>
      <c r="O4930" s="1" t="n">
        <v>24.95</v>
      </c>
      <c r="P4930" s="1" t="s">
        <v>3744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3750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5639</v>
      </c>
      <c r="N4931" s="1" t="n">
        <v>24</v>
      </c>
      <c r="O4931" s="1" t="n">
        <v>66.95</v>
      </c>
      <c r="P4931" s="1" t="s">
        <v>3744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3750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5042</v>
      </c>
      <c r="N4932" s="1" t="n">
        <v>100</v>
      </c>
      <c r="O4932" s="1" t="n">
        <v>123.5</v>
      </c>
      <c r="P4932" s="1" t="s">
        <v>3744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3750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5640</v>
      </c>
      <c r="N4933" s="1" t="n">
        <v>12</v>
      </c>
      <c r="O4933" s="1" t="n">
        <v>92.95</v>
      </c>
      <c r="P4933" s="1" t="s">
        <v>3744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3750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5641</v>
      </c>
      <c r="N4934" s="1" t="n">
        <v>36</v>
      </c>
      <c r="O4934" s="1" t="n">
        <v>53.85</v>
      </c>
      <c r="P4934" s="1" t="s">
        <v>3744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3750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5642</v>
      </c>
      <c r="N4935" s="1" t="n">
        <v>36</v>
      </c>
      <c r="O4935" s="1" t="n">
        <v>53.85</v>
      </c>
      <c r="P4935" s="1" t="s">
        <v>3744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3750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5643</v>
      </c>
      <c r="N4936" s="1" t="n">
        <v>36</v>
      </c>
      <c r="O4936" s="1" t="n">
        <v>53.85</v>
      </c>
      <c r="P4936" s="1" t="s">
        <v>3744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3750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4940</v>
      </c>
      <c r="N4937" s="1" t="n">
        <v>24</v>
      </c>
      <c r="O4937" s="1" t="n">
        <v>60.95</v>
      </c>
      <c r="P4937" s="1" t="s">
        <v>3744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3750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5644</v>
      </c>
      <c r="N4938" s="1" t="n">
        <v>24</v>
      </c>
      <c r="O4938" s="1" t="n">
        <v>66.95</v>
      </c>
      <c r="P4938" s="1" t="s">
        <v>3744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3750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5645</v>
      </c>
      <c r="N4939" s="1" t="n">
        <v>24</v>
      </c>
      <c r="O4939" s="1" t="n">
        <v>71.9</v>
      </c>
      <c r="P4939" s="1" t="s">
        <v>3744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3750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4943</v>
      </c>
      <c r="N4940" s="1" t="n">
        <v>24</v>
      </c>
      <c r="O4940" s="1" t="n">
        <v>85.9</v>
      </c>
      <c r="P4940" s="1" t="s">
        <v>3744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3750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5646</v>
      </c>
      <c r="N4941" s="1" t="n">
        <v>12</v>
      </c>
      <c r="O4941" s="1" t="n">
        <v>32.95</v>
      </c>
      <c r="P4941" s="1" t="s">
        <v>3744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3750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5647</v>
      </c>
      <c r="N4942" s="1" t="n">
        <v>36</v>
      </c>
      <c r="O4942" s="1" t="n">
        <v>59.85</v>
      </c>
      <c r="P4942" s="1" t="s">
        <v>3744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3750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5648</v>
      </c>
      <c r="N4943" s="1" t="n">
        <v>36</v>
      </c>
      <c r="O4943" s="1" t="n">
        <v>59.85</v>
      </c>
      <c r="P4943" s="1" t="s">
        <v>3744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3750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5649</v>
      </c>
      <c r="N4944" s="1" t="n">
        <v>36</v>
      </c>
      <c r="O4944" s="1" t="n">
        <v>59.85</v>
      </c>
      <c r="P4944" s="1" t="s">
        <v>3744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3750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5650</v>
      </c>
      <c r="N4945" s="1" t="n">
        <v>36</v>
      </c>
      <c r="O4945" s="1" t="n">
        <v>59.85</v>
      </c>
      <c r="P4945" s="1" t="s">
        <v>3744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3750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5651</v>
      </c>
      <c r="N4946" s="1" t="n">
        <v>36</v>
      </c>
      <c r="O4946" s="1" t="n">
        <v>59.85</v>
      </c>
      <c r="P4946" s="1" t="s">
        <v>3744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3750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5652</v>
      </c>
      <c r="N4947" s="1" t="n">
        <v>36</v>
      </c>
      <c r="O4947" s="1" t="n">
        <v>59.85</v>
      </c>
      <c r="P4947" s="1" t="s">
        <v>3744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3750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5653</v>
      </c>
      <c r="N4948" s="1" t="n">
        <v>12</v>
      </c>
      <c r="O4948" s="1" t="n">
        <v>32.95</v>
      </c>
      <c r="P4948" s="1" t="s">
        <v>3744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3750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5654</v>
      </c>
      <c r="N4949" s="1" t="n">
        <v>12</v>
      </c>
      <c r="O4949" s="1" t="n">
        <v>32.95</v>
      </c>
      <c r="P4949" s="1" t="s">
        <v>3744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3750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5655</v>
      </c>
      <c r="N4950" s="1" t="n">
        <v>36</v>
      </c>
      <c r="O4950" s="1" t="n">
        <v>53.85</v>
      </c>
      <c r="P4950" s="1" t="s">
        <v>3744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3750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5656</v>
      </c>
      <c r="N4951" s="1" t="n">
        <v>54</v>
      </c>
      <c r="O4951" s="1" t="n">
        <v>143.64</v>
      </c>
      <c r="P4951" s="1" t="s">
        <v>3744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3750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4887</v>
      </c>
      <c r="N4952" s="1" t="n">
        <v>24</v>
      </c>
      <c r="O4952" s="1" t="n">
        <v>108.73</v>
      </c>
      <c r="P4952" s="1" t="s">
        <v>3744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3750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5657</v>
      </c>
      <c r="N4953" s="1" t="n">
        <v>24</v>
      </c>
      <c r="O4953" s="1" t="n">
        <v>47.76</v>
      </c>
      <c r="P4953" s="1" t="s">
        <v>3744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3750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4896</v>
      </c>
      <c r="N4954" s="1" t="n">
        <v>36</v>
      </c>
      <c r="O4954" s="1" t="n">
        <v>136.23</v>
      </c>
      <c r="P4954" s="1" t="s">
        <v>3744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3750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5658</v>
      </c>
      <c r="N4955" s="1" t="n">
        <v>18</v>
      </c>
      <c r="O4955" s="1" t="n">
        <v>59.05</v>
      </c>
      <c r="P4955" s="1" t="s">
        <v>3744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3750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4897</v>
      </c>
      <c r="N4956" s="1" t="n">
        <v>20</v>
      </c>
      <c r="O4956" s="1" t="n">
        <v>55.8</v>
      </c>
      <c r="P4956" s="1" t="s">
        <v>3744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3750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5659</v>
      </c>
      <c r="N4957" s="1" t="n">
        <v>6</v>
      </c>
      <c r="O4957" s="1" t="n">
        <v>64.75</v>
      </c>
      <c r="P4957" s="1" t="s">
        <v>3744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3750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5660</v>
      </c>
      <c r="N4958" s="1" t="n">
        <v>3</v>
      </c>
      <c r="O4958" s="1" t="n">
        <v>56.14</v>
      </c>
      <c r="P4958" s="1" t="s">
        <v>3744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3750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5661</v>
      </c>
      <c r="N4959" s="1" t="n">
        <v>3</v>
      </c>
      <c r="O4959" s="1" t="n">
        <v>40.19</v>
      </c>
      <c r="P4959" s="1" t="s">
        <v>3744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3750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3825</v>
      </c>
      <c r="N4960" s="1" t="n">
        <v>54</v>
      </c>
      <c r="O4960" s="1" t="n">
        <v>539.46</v>
      </c>
      <c r="P4960" s="1" t="s">
        <v>3744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3750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5662</v>
      </c>
      <c r="N4961" s="1" t="n">
        <v>18</v>
      </c>
      <c r="O4961" s="1" t="n">
        <v>179.82</v>
      </c>
      <c r="P4961" s="1" t="s">
        <v>3744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3750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3826</v>
      </c>
      <c r="N4962" s="1" t="n">
        <v>18</v>
      </c>
      <c r="O4962" s="1" t="n">
        <v>179.82</v>
      </c>
      <c r="P4962" s="1" t="s">
        <v>3744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3750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5663</v>
      </c>
      <c r="N4963" s="1" t="n">
        <v>18</v>
      </c>
      <c r="O4963" s="1" t="n">
        <v>179.82</v>
      </c>
      <c r="P4963" s="1" t="s">
        <v>3744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3750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4911</v>
      </c>
      <c r="N4964" s="1" t="n">
        <v>27</v>
      </c>
      <c r="O4964" s="1" t="n">
        <v>51.42</v>
      </c>
      <c r="P4964" s="1" t="s">
        <v>3744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3750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4912</v>
      </c>
      <c r="N4965" s="1" t="n">
        <v>60</v>
      </c>
      <c r="O4965" s="1" t="n">
        <v>273.67</v>
      </c>
      <c r="P4965" s="1" t="s">
        <v>3744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3750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5664</v>
      </c>
      <c r="N4966" s="1" t="n">
        <v>12</v>
      </c>
      <c r="O4966" s="1" t="n">
        <v>65.88</v>
      </c>
      <c r="P4966" s="1" t="s">
        <v>3744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3750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5665</v>
      </c>
      <c r="N4967" s="1" t="n">
        <v>12</v>
      </c>
      <c r="O4967" s="1" t="n">
        <v>65.88</v>
      </c>
      <c r="P4967" s="1" t="s">
        <v>3744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3750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5666</v>
      </c>
      <c r="N4968" s="1" t="n">
        <v>12</v>
      </c>
      <c r="O4968" s="1" t="n">
        <v>42.66</v>
      </c>
      <c r="P4968" s="1" t="s">
        <v>3744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3750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5667</v>
      </c>
      <c r="N4969" s="1" t="n">
        <v>18</v>
      </c>
      <c r="O4969" s="1" t="n">
        <v>179.82</v>
      </c>
      <c r="P4969" s="1" t="s">
        <v>3744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3750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5668</v>
      </c>
      <c r="N4970" s="1" t="n">
        <v>18</v>
      </c>
      <c r="O4970" s="1" t="n">
        <v>67.51</v>
      </c>
      <c r="P4970" s="1" t="s">
        <v>3744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3750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4914</v>
      </c>
      <c r="N4971" s="1" t="n">
        <v>18</v>
      </c>
      <c r="O4971" s="1" t="n">
        <v>67.51</v>
      </c>
      <c r="P4971" s="1" t="s">
        <v>3744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3750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3828</v>
      </c>
      <c r="N4972" s="1" t="n">
        <v>18</v>
      </c>
      <c r="O4972" s="1" t="n">
        <v>179.82</v>
      </c>
      <c r="P4972" s="1" t="s">
        <v>3744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3978</v>
      </c>
      <c r="E4973" s="1" t="n">
        <v>1955</v>
      </c>
      <c r="F4973" s="1" t="s">
        <v>3659</v>
      </c>
      <c r="I4973" s="1" t="n">
        <v>47445</v>
      </c>
      <c r="J4973" s="1" t="n">
        <v>45154</v>
      </c>
      <c r="K4973" s="1" t="n">
        <v>2246390</v>
      </c>
      <c r="L4973" s="1" t="s">
        <v>4974</v>
      </c>
      <c r="N4973" s="1" t="n">
        <v>60</v>
      </c>
      <c r="O4973" s="1" t="n">
        <v>58.89</v>
      </c>
      <c r="P4973" s="1" t="s">
        <v>3980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3978</v>
      </c>
      <c r="E4974" s="1" t="n">
        <v>1955</v>
      </c>
      <c r="F4974" s="1" t="s">
        <v>3659</v>
      </c>
      <c r="I4974" s="1" t="n">
        <v>47445</v>
      </c>
      <c r="J4974" s="1" t="n">
        <v>45155</v>
      </c>
      <c r="K4974" s="1" t="n">
        <v>2246406</v>
      </c>
      <c r="L4974" s="1" t="s">
        <v>4975</v>
      </c>
      <c r="N4974" s="1" t="n">
        <v>70</v>
      </c>
      <c r="O4974" s="1" t="n">
        <v>68.95</v>
      </c>
      <c r="P4974" s="1" t="s">
        <v>3980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3978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3825</v>
      </c>
      <c r="N4975" s="1" t="n">
        <v>6</v>
      </c>
      <c r="O4975" s="1" t="n">
        <v>72.56</v>
      </c>
      <c r="P4975" s="1" t="s">
        <v>3980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3749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3743</v>
      </c>
      <c r="N4976" s="1" t="n">
        <v>8</v>
      </c>
      <c r="O4976" s="1" t="n">
        <v>20</v>
      </c>
      <c r="P4976" s="1" t="s">
        <v>3744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3749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3745</v>
      </c>
      <c r="N4977" s="1" t="n">
        <v>7</v>
      </c>
      <c r="O4977" s="1" t="n">
        <v>35</v>
      </c>
      <c r="P4977" s="1" t="s">
        <v>3744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3749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3746</v>
      </c>
      <c r="N4978" s="1" t="n">
        <v>20</v>
      </c>
      <c r="O4978" s="1" t="n">
        <v>40</v>
      </c>
      <c r="P4978" s="1" t="s">
        <v>3744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3749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3748</v>
      </c>
      <c r="N4979" s="1" t="n">
        <v>20</v>
      </c>
      <c r="O4979" s="1" t="n">
        <v>280</v>
      </c>
      <c r="P4979" s="1" t="s">
        <v>3744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3749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3747</v>
      </c>
      <c r="N4980" s="1" t="n">
        <v>20</v>
      </c>
      <c r="O4980" s="1" t="n">
        <v>125</v>
      </c>
      <c r="P4980" s="1" t="s">
        <v>3744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3749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3781</v>
      </c>
      <c r="N4981" s="1" t="n">
        <v>7</v>
      </c>
      <c r="O4981" s="1" t="n">
        <v>84</v>
      </c>
      <c r="P4981" s="1" t="s">
        <v>3744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3749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3782</v>
      </c>
      <c r="N4982" s="1" t="n">
        <v>4</v>
      </c>
      <c r="O4982" s="1" t="n">
        <v>28</v>
      </c>
      <c r="P4982" s="1" t="s">
        <v>3744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3749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3783</v>
      </c>
      <c r="N4983" s="1" t="n">
        <v>24</v>
      </c>
      <c r="O4983" s="1" t="n">
        <v>180</v>
      </c>
      <c r="P4983" s="1" t="s">
        <v>3744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3749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3784</v>
      </c>
      <c r="N4984" s="1" t="n">
        <v>3</v>
      </c>
      <c r="O4984" s="1" t="n">
        <v>36</v>
      </c>
      <c r="P4984" s="1" t="s">
        <v>3744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3749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3785</v>
      </c>
      <c r="N4985" s="1" t="n">
        <v>20</v>
      </c>
      <c r="O4985" s="1" t="n">
        <v>140</v>
      </c>
      <c r="P4985" s="1" t="s">
        <v>3744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3749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3934</v>
      </c>
      <c r="N4986" s="1" t="n">
        <v>9.4</v>
      </c>
      <c r="O4986" s="1" t="n">
        <v>84.5</v>
      </c>
      <c r="P4986" s="1" t="s">
        <v>3744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3749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3787</v>
      </c>
      <c r="N4987" s="1" t="n">
        <v>40</v>
      </c>
      <c r="O4987" s="1" t="n">
        <v>130</v>
      </c>
      <c r="P4987" s="1" t="s">
        <v>3744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3749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3788</v>
      </c>
      <c r="N4988" s="1" t="n">
        <v>4</v>
      </c>
      <c r="O4988" s="1" t="n">
        <v>48</v>
      </c>
      <c r="P4988" s="1" t="s">
        <v>3744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3749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3789</v>
      </c>
      <c r="N4989" s="1" t="n">
        <v>10</v>
      </c>
      <c r="O4989" s="1" t="n">
        <v>60</v>
      </c>
      <c r="P4989" s="1" t="s">
        <v>3744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3749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3790</v>
      </c>
      <c r="N4990" s="1" t="n">
        <v>10</v>
      </c>
      <c r="O4990" s="1" t="n">
        <v>110</v>
      </c>
      <c r="P4990" s="1" t="s">
        <v>3744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3749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3791</v>
      </c>
      <c r="N4991" s="1" t="n">
        <v>10</v>
      </c>
      <c r="O4991" s="1" t="n">
        <v>90</v>
      </c>
      <c r="P4991" s="1" t="s">
        <v>3744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3749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3937</v>
      </c>
      <c r="N4992" s="1" t="n">
        <v>9.6</v>
      </c>
      <c r="O4992" s="1" t="n">
        <v>86</v>
      </c>
      <c r="P4992" s="1" t="s">
        <v>3744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3749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3938</v>
      </c>
      <c r="N4993" s="1" t="n">
        <v>20</v>
      </c>
      <c r="O4993" s="1" t="n">
        <v>130</v>
      </c>
      <c r="P4993" s="1" t="s">
        <v>3744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3749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4573</v>
      </c>
      <c r="N4994" s="1" t="n">
        <v>100</v>
      </c>
      <c r="O4994" s="1" t="n">
        <v>240</v>
      </c>
      <c r="P4994" s="1" t="s">
        <v>3744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3749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3793</v>
      </c>
      <c r="N4995" s="1" t="n">
        <v>10</v>
      </c>
      <c r="O4995" s="1" t="n">
        <v>60</v>
      </c>
      <c r="P4995" s="1" t="s">
        <v>3744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3749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3794</v>
      </c>
      <c r="N4996" s="1" t="n">
        <v>0.5</v>
      </c>
      <c r="O4996" s="1" t="n">
        <v>25</v>
      </c>
      <c r="P4996" s="1" t="s">
        <v>3744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3749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4138</v>
      </c>
      <c r="N4997" s="1" t="n">
        <v>4</v>
      </c>
      <c r="O4997" s="1" t="n">
        <v>48</v>
      </c>
      <c r="P4997" s="1" t="s">
        <v>3744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3749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3795</v>
      </c>
      <c r="N4998" s="1" t="n">
        <v>20</v>
      </c>
      <c r="O4998" s="1" t="n">
        <v>120</v>
      </c>
      <c r="P4998" s="1" t="s">
        <v>3744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3750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3821</v>
      </c>
      <c r="N4999" s="1" t="n">
        <v>67.7</v>
      </c>
      <c r="O4999" s="1" t="n">
        <v>2200.25</v>
      </c>
      <c r="P4999" s="1" t="s">
        <v>3744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3750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3824</v>
      </c>
      <c r="N5000" s="1" t="n">
        <v>45.6</v>
      </c>
      <c r="O5000" s="1" t="n">
        <v>1482</v>
      </c>
      <c r="P5000" s="1" t="s">
        <v>3744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3750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3821</v>
      </c>
      <c r="N5001" s="1" t="n">
        <v>222.1</v>
      </c>
      <c r="O5001" s="1" t="n">
        <v>7107.2</v>
      </c>
      <c r="P5001" s="1" t="s">
        <v>3744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3750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3823</v>
      </c>
      <c r="N5002" s="1" t="n">
        <v>141.2</v>
      </c>
      <c r="O5002" s="1" t="n">
        <v>3106.4</v>
      </c>
      <c r="P5002" s="1" t="s">
        <v>3744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3750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4047</v>
      </c>
      <c r="N5003" s="1" t="n">
        <v>39.1</v>
      </c>
      <c r="O5003" s="1" t="n">
        <v>742.9</v>
      </c>
      <c r="P5003" s="1" t="s">
        <v>3744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3750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3763</v>
      </c>
      <c r="N5004" s="1" t="n">
        <v>18</v>
      </c>
      <c r="O5004" s="1" t="n">
        <v>100.9</v>
      </c>
      <c r="P5004" s="1" t="s">
        <v>3744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3750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3764</v>
      </c>
      <c r="N5005" s="1" t="n">
        <v>30</v>
      </c>
      <c r="O5005" s="1" t="n">
        <v>168.16</v>
      </c>
      <c r="P5005" s="1" t="s">
        <v>3744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3750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4721</v>
      </c>
      <c r="N5006" s="1" t="n">
        <v>6</v>
      </c>
      <c r="O5006" s="1" t="n">
        <v>46.94</v>
      </c>
      <c r="P5006" s="1" t="s">
        <v>3744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3750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4722</v>
      </c>
      <c r="N5007" s="1" t="n">
        <v>6</v>
      </c>
      <c r="O5007" s="1" t="n">
        <v>46.94</v>
      </c>
      <c r="P5007" s="1" t="s">
        <v>3744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3750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5106</v>
      </c>
      <c r="N5008" s="1" t="n">
        <v>24</v>
      </c>
      <c r="O5008" s="1" t="n">
        <v>66.78</v>
      </c>
      <c r="P5008" s="1" t="s">
        <v>3744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3750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5108</v>
      </c>
      <c r="N5009" s="1" t="n">
        <v>30</v>
      </c>
      <c r="O5009" s="1" t="n">
        <v>101.32</v>
      </c>
      <c r="P5009" s="1" t="s">
        <v>3744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3750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5669</v>
      </c>
      <c r="N5010" s="1" t="n">
        <v>6</v>
      </c>
      <c r="O5010" s="1" t="n">
        <v>29.04</v>
      </c>
      <c r="P5010" s="1" t="s">
        <v>3744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3750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3759</v>
      </c>
      <c r="N5011" s="1" t="n">
        <v>24</v>
      </c>
      <c r="O5011" s="1" t="n">
        <v>30</v>
      </c>
      <c r="P5011" s="1" t="s">
        <v>3744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3750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5082</v>
      </c>
      <c r="N5012" s="1" t="n">
        <v>120</v>
      </c>
      <c r="O5012" s="1" t="n">
        <v>371.41</v>
      </c>
      <c r="P5012" s="1" t="s">
        <v>3744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3750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3762</v>
      </c>
      <c r="N5013" s="1" t="n">
        <v>6</v>
      </c>
      <c r="O5013" s="1" t="n">
        <v>29.04</v>
      </c>
      <c r="P5013" s="1" t="s">
        <v>3744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3750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4725</v>
      </c>
      <c r="N5014" s="1" t="n">
        <v>18</v>
      </c>
      <c r="O5014" s="1" t="n">
        <v>103.26</v>
      </c>
      <c r="P5014" s="1" t="s">
        <v>3744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3750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3765</v>
      </c>
      <c r="N5015" s="1" t="n">
        <v>90</v>
      </c>
      <c r="O5015" s="1" t="n">
        <v>567.1</v>
      </c>
      <c r="P5015" s="1" t="s">
        <v>3744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3750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4338</v>
      </c>
      <c r="N5016" s="1" t="n">
        <v>30</v>
      </c>
      <c r="O5016" s="1" t="n">
        <v>222.91</v>
      </c>
      <c r="P5016" s="1" t="s">
        <v>3744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3750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5101</v>
      </c>
      <c r="N5017" s="1" t="n">
        <v>36</v>
      </c>
      <c r="O5017" s="1" t="n">
        <v>100.9</v>
      </c>
      <c r="P5017" s="1" t="s">
        <v>3744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3750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3767</v>
      </c>
      <c r="N5018" s="1" t="n">
        <v>60</v>
      </c>
      <c r="O5018" s="1" t="n">
        <v>362.34</v>
      </c>
      <c r="P5018" s="1" t="s">
        <v>3744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3750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4339</v>
      </c>
      <c r="N5019" s="1" t="n">
        <v>48</v>
      </c>
      <c r="O5019" s="1" t="n">
        <v>195.99</v>
      </c>
      <c r="P5019" s="1" t="s">
        <v>3744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3750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4341</v>
      </c>
      <c r="N5020" s="1" t="n">
        <v>60</v>
      </c>
      <c r="O5020" s="1" t="n">
        <v>508.72</v>
      </c>
      <c r="P5020" s="1" t="s">
        <v>3744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3750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3769</v>
      </c>
      <c r="N5021" s="1" t="n">
        <v>108</v>
      </c>
      <c r="O5021" s="1" t="n">
        <v>712.09</v>
      </c>
      <c r="P5021" s="1" t="s">
        <v>3744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3750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4345</v>
      </c>
      <c r="N5022" s="1" t="n">
        <v>60</v>
      </c>
      <c r="O5022" s="1" t="n">
        <v>336.33</v>
      </c>
      <c r="P5022" s="1" t="s">
        <v>3744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3750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5670</v>
      </c>
      <c r="N5023" s="1" t="n">
        <v>18</v>
      </c>
      <c r="O5023" s="1" t="n">
        <v>88.74</v>
      </c>
      <c r="P5023" s="1" t="s">
        <v>3744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3750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4728</v>
      </c>
      <c r="N5024" s="1" t="n">
        <v>18</v>
      </c>
      <c r="O5024" s="1" t="n">
        <v>103.26</v>
      </c>
      <c r="P5024" s="1" t="s">
        <v>3744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3750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3770</v>
      </c>
      <c r="N5025" s="1" t="n">
        <v>54</v>
      </c>
      <c r="O5025" s="1" t="n">
        <v>309.77</v>
      </c>
      <c r="P5025" s="1" t="s">
        <v>3744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3750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4730</v>
      </c>
      <c r="N5026" s="1" t="n">
        <v>12</v>
      </c>
      <c r="O5026" s="1" t="n">
        <v>89.16</v>
      </c>
      <c r="P5026" s="1" t="s">
        <v>3744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3750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3774</v>
      </c>
      <c r="N5027" s="1" t="n">
        <v>120</v>
      </c>
      <c r="O5027" s="1" t="n">
        <v>1048.9</v>
      </c>
      <c r="P5027" s="1" t="s">
        <v>3744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3750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3776</v>
      </c>
      <c r="N5028" s="1" t="n">
        <v>24</v>
      </c>
      <c r="O5028" s="1" t="n">
        <v>89.77</v>
      </c>
      <c r="P5028" s="1" t="s">
        <v>3744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3897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3912</v>
      </c>
      <c r="N5029" s="1" t="n">
        <v>4.446</v>
      </c>
      <c r="O5029" s="1" t="n">
        <v>93.22</v>
      </c>
      <c r="P5029" s="1" t="s">
        <v>3744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3897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3913</v>
      </c>
      <c r="N5030" s="1" t="n">
        <v>23.328</v>
      </c>
      <c r="O5030" s="1" t="n">
        <v>522.86</v>
      </c>
      <c r="P5030" s="1" t="s">
        <v>3744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3897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3914</v>
      </c>
      <c r="N5031" s="1" t="n">
        <v>50.65</v>
      </c>
      <c r="O5031" s="1" t="n">
        <v>1171.86</v>
      </c>
      <c r="P5031" s="1" t="s">
        <v>3744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3897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3915</v>
      </c>
      <c r="N5032" s="1" t="n">
        <v>37.16</v>
      </c>
      <c r="O5032" s="1" t="n">
        <v>940.38</v>
      </c>
      <c r="P5032" s="1" t="s">
        <v>3744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3897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4129</v>
      </c>
      <c r="N5033" s="1" t="n">
        <v>31.88</v>
      </c>
      <c r="O5033" s="1" t="n">
        <v>561.02</v>
      </c>
      <c r="P5033" s="1" t="s">
        <v>3744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3897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3898</v>
      </c>
      <c r="N5034" s="1" t="n">
        <v>21.899</v>
      </c>
      <c r="O5034" s="1" t="n">
        <v>727.36</v>
      </c>
      <c r="P5034" s="1" t="s">
        <v>3744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3897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3916</v>
      </c>
      <c r="N5035" s="1" t="n">
        <v>14.634</v>
      </c>
      <c r="O5035" s="1" t="n">
        <v>359.75</v>
      </c>
      <c r="P5035" s="1" t="s">
        <v>3744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3897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3899</v>
      </c>
      <c r="N5036" s="1" t="n">
        <v>41.875</v>
      </c>
      <c r="O5036" s="1" t="n">
        <v>1425.63</v>
      </c>
      <c r="P5036" s="1" t="s">
        <v>3744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3897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3900</v>
      </c>
      <c r="N5037" s="1" t="n">
        <v>8.902</v>
      </c>
      <c r="O5037" s="1" t="n">
        <v>347.43</v>
      </c>
      <c r="P5037" s="1" t="s">
        <v>3744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3897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3901</v>
      </c>
      <c r="N5038" s="1" t="n">
        <v>19.669</v>
      </c>
      <c r="O5038" s="1" t="n">
        <v>767.65</v>
      </c>
      <c r="P5038" s="1" t="s">
        <v>3744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3897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3902</v>
      </c>
      <c r="N5039" s="1" t="n">
        <v>17.173</v>
      </c>
      <c r="O5039" s="1" t="n">
        <v>727.29</v>
      </c>
      <c r="P5039" s="1" t="s">
        <v>3744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3897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3903</v>
      </c>
      <c r="N5040" s="1" t="n">
        <v>32.84</v>
      </c>
      <c r="O5040" s="1" t="n">
        <v>1499.9</v>
      </c>
      <c r="P5040" s="1" t="s">
        <v>3744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3897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3904</v>
      </c>
      <c r="N5041" s="1" t="n">
        <v>13.062</v>
      </c>
      <c r="O5041" s="1" t="n">
        <v>607.43</v>
      </c>
      <c r="P5041" s="1" t="s">
        <v>3744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3897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3905</v>
      </c>
      <c r="N5042" s="1" t="n">
        <v>4.429</v>
      </c>
      <c r="O5042" s="1" t="n">
        <v>187.57</v>
      </c>
      <c r="P5042" s="1" t="s">
        <v>3744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3897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3906</v>
      </c>
      <c r="N5043" s="1" t="n">
        <v>6.15</v>
      </c>
      <c r="O5043" s="1" t="n">
        <v>280.89</v>
      </c>
      <c r="P5043" s="1" t="s">
        <v>3744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3897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3907</v>
      </c>
      <c r="N5044" s="1" t="n">
        <v>4.846</v>
      </c>
      <c r="O5044" s="1" t="n">
        <v>261.58</v>
      </c>
      <c r="P5044" s="1" t="s">
        <v>3744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3897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3917</v>
      </c>
      <c r="N5045" s="1" t="n">
        <v>5.736</v>
      </c>
      <c r="O5045" s="1" t="n">
        <v>179.97</v>
      </c>
      <c r="P5045" s="1" t="s">
        <v>3744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3897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3908</v>
      </c>
      <c r="N5046" s="1" t="n">
        <v>4.553</v>
      </c>
      <c r="O5046" s="1" t="n">
        <v>170.13</v>
      </c>
      <c r="P5046" s="1" t="s">
        <v>3744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3897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3909</v>
      </c>
      <c r="N5047" s="1" t="n">
        <v>7.776</v>
      </c>
      <c r="O5047" s="1" t="n">
        <v>12.85</v>
      </c>
      <c r="P5047" s="1" t="s">
        <v>3744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3897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3909</v>
      </c>
      <c r="N5048" s="1" t="n">
        <v>4.153</v>
      </c>
      <c r="O5048" s="1" t="n">
        <v>5.98</v>
      </c>
      <c r="P5048" s="1" t="s">
        <v>3744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3897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3909</v>
      </c>
      <c r="N5049" s="1" t="n">
        <v>1.254</v>
      </c>
      <c r="O5049" s="1" t="n">
        <v>1.91</v>
      </c>
      <c r="P5049" s="1" t="s">
        <v>3744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3897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3910</v>
      </c>
      <c r="N5050" s="1" t="n">
        <v>36.84</v>
      </c>
      <c r="O5050" s="1" t="n">
        <v>91.49</v>
      </c>
      <c r="P5050" s="1" t="s">
        <v>3744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3897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3910</v>
      </c>
      <c r="N5051" s="1" t="n">
        <v>5.714</v>
      </c>
      <c r="O5051" s="1" t="n">
        <v>12.36</v>
      </c>
      <c r="P5051" s="1" t="s">
        <v>3744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3897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3911</v>
      </c>
      <c r="N5052" s="1" t="n">
        <v>0.23</v>
      </c>
      <c r="O5052" s="1" t="n">
        <v>0</v>
      </c>
      <c r="P5052" s="1" t="s">
        <v>3744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3897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3911</v>
      </c>
      <c r="N5053" s="1" t="n">
        <v>2.086</v>
      </c>
      <c r="O5053" s="1" t="n">
        <v>0</v>
      </c>
      <c r="P5053" s="1" t="s">
        <v>3744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3897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3911</v>
      </c>
      <c r="N5054" s="1" t="n">
        <v>1.115</v>
      </c>
      <c r="O5054" s="1" t="n">
        <v>0</v>
      </c>
      <c r="P5054" s="1" t="s">
        <v>3744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3897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3898</v>
      </c>
      <c r="N5055" s="1" t="n">
        <v>4.366</v>
      </c>
      <c r="O5055" s="1" t="n">
        <v>147.51</v>
      </c>
      <c r="P5055" s="1" t="s">
        <v>3744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3897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3898</v>
      </c>
      <c r="N5056" s="1" t="n">
        <v>7.052</v>
      </c>
      <c r="O5056" s="1" t="n">
        <v>239.21</v>
      </c>
      <c r="P5056" s="1" t="s">
        <v>3744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3897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3899</v>
      </c>
      <c r="N5057" s="1" t="n">
        <v>9.521</v>
      </c>
      <c r="O5057" s="1" t="n">
        <v>329.72</v>
      </c>
      <c r="P5057" s="1" t="s">
        <v>3744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3897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3900</v>
      </c>
      <c r="N5058" s="1" t="n">
        <v>2.093</v>
      </c>
      <c r="O5058" s="1" t="n">
        <v>83.09</v>
      </c>
      <c r="P5058" s="1" t="s">
        <v>3744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3897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3900</v>
      </c>
      <c r="N5059" s="1" t="n">
        <v>3.503</v>
      </c>
      <c r="O5059" s="1" t="n">
        <v>139.62</v>
      </c>
      <c r="P5059" s="1" t="s">
        <v>3744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3897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3901</v>
      </c>
      <c r="N5060" s="1" t="n">
        <v>3.742</v>
      </c>
      <c r="O5060" s="1" t="n">
        <v>148.56</v>
      </c>
      <c r="P5060" s="1" t="s">
        <v>3744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3897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3901</v>
      </c>
      <c r="N5061" s="1" t="n">
        <v>8.848</v>
      </c>
      <c r="O5061" s="1" t="n">
        <v>352.66</v>
      </c>
      <c r="P5061" s="1" t="s">
        <v>3744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3897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3902</v>
      </c>
      <c r="N5062" s="1" t="n">
        <v>6.874</v>
      </c>
      <c r="O5062" s="1" t="n">
        <v>297.3</v>
      </c>
      <c r="P5062" s="1" t="s">
        <v>3744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3897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3902</v>
      </c>
      <c r="N5063" s="1" t="n">
        <v>3.035</v>
      </c>
      <c r="O5063" s="1" t="n">
        <v>130.75</v>
      </c>
      <c r="P5063" s="1" t="s">
        <v>3744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3897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3903</v>
      </c>
      <c r="N5064" s="1" t="n">
        <v>6.581</v>
      </c>
      <c r="O5064" s="1" t="n">
        <v>305.75</v>
      </c>
      <c r="P5064" s="1" t="s">
        <v>3744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3897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3903</v>
      </c>
      <c r="N5065" s="1" t="n">
        <v>13.703</v>
      </c>
      <c r="O5065" s="1" t="n">
        <v>639.16</v>
      </c>
      <c r="P5065" s="1" t="s">
        <v>3744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3897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3904</v>
      </c>
      <c r="N5066" s="1" t="n">
        <v>5.309</v>
      </c>
      <c r="O5066" s="1" t="n">
        <v>252.13</v>
      </c>
      <c r="P5066" s="1" t="s">
        <v>3744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3897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3904</v>
      </c>
      <c r="N5067" s="1" t="n">
        <v>2.636</v>
      </c>
      <c r="O5067" s="1" t="n">
        <v>124.69</v>
      </c>
      <c r="P5067" s="1" t="s">
        <v>3744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3897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3905</v>
      </c>
      <c r="N5068" s="1" t="n">
        <v>0.933</v>
      </c>
      <c r="O5068" s="1" t="n">
        <v>40.19</v>
      </c>
      <c r="P5068" s="1" t="s">
        <v>3744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3897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3905</v>
      </c>
      <c r="N5069" s="1" t="n">
        <v>2.147</v>
      </c>
      <c r="O5069" s="1" t="n">
        <v>92.86</v>
      </c>
      <c r="P5069" s="1" t="s">
        <v>3744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3897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3906</v>
      </c>
      <c r="N5070" s="1" t="n">
        <v>1.234</v>
      </c>
      <c r="O5070" s="1" t="n">
        <v>57.33</v>
      </c>
      <c r="P5070" s="1" t="s">
        <v>3744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3897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3907</v>
      </c>
      <c r="N5071" s="1" t="n">
        <v>1.254</v>
      </c>
      <c r="O5071" s="1" t="n">
        <v>68.85</v>
      </c>
      <c r="P5071" s="1" t="s">
        <v>3744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3897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3907</v>
      </c>
      <c r="N5072" s="1" t="n">
        <v>2.628</v>
      </c>
      <c r="O5072" s="1" t="n">
        <v>144.87</v>
      </c>
      <c r="P5072" s="1" t="s">
        <v>3744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3897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5295</v>
      </c>
      <c r="N5073" s="1" t="n">
        <v>0.499</v>
      </c>
      <c r="O5073" s="1" t="n">
        <v>5.92</v>
      </c>
      <c r="P5073" s="1" t="s">
        <v>3744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3897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3908</v>
      </c>
      <c r="N5074" s="1" t="n">
        <v>0.649</v>
      </c>
      <c r="O5074" s="1" t="n">
        <v>24.67</v>
      </c>
      <c r="P5074" s="1" t="s">
        <v>3744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3897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3909</v>
      </c>
      <c r="N5075" s="1" t="n">
        <v>3.961</v>
      </c>
      <c r="O5075" s="1" t="n">
        <v>6.69</v>
      </c>
      <c r="P5075" s="1" t="s">
        <v>3744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3897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3909</v>
      </c>
      <c r="N5076" s="1" t="n">
        <v>1.862</v>
      </c>
      <c r="O5076" s="1" t="n">
        <v>3.13</v>
      </c>
      <c r="P5076" s="1" t="s">
        <v>3744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3897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3910</v>
      </c>
      <c r="N5077" s="1" t="n">
        <v>11.762</v>
      </c>
      <c r="O5077" s="1" t="n">
        <v>29.83</v>
      </c>
      <c r="P5077" s="1" t="s">
        <v>3744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3897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3910</v>
      </c>
      <c r="N5078" s="1" t="n">
        <v>7.029</v>
      </c>
      <c r="O5078" s="1" t="n">
        <v>17.76</v>
      </c>
      <c r="P5078" s="1" t="s">
        <v>3744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3897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3911</v>
      </c>
      <c r="N5079" s="1" t="n">
        <v>0.665</v>
      </c>
      <c r="O5079" s="1" t="n">
        <v>0</v>
      </c>
      <c r="P5079" s="1" t="s">
        <v>3744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3897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3911</v>
      </c>
      <c r="N5080" s="1" t="n">
        <v>1.414</v>
      </c>
      <c r="O5080" s="1" t="n">
        <v>0</v>
      </c>
      <c r="P5080" s="1" t="s">
        <v>3744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3918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4129</v>
      </c>
      <c r="N5081" s="1" t="n">
        <v>31.88</v>
      </c>
      <c r="O5081" s="1" t="n">
        <v>561.02</v>
      </c>
      <c r="P5081" s="1" t="s">
        <v>3744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3918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3917</v>
      </c>
      <c r="N5082" s="1" t="n">
        <v>5.736</v>
      </c>
      <c r="O5082" s="1" t="n">
        <v>179.97</v>
      </c>
      <c r="P5082" s="1" t="s">
        <v>3744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3918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3909</v>
      </c>
      <c r="N5083" s="1" t="n">
        <v>1.254</v>
      </c>
      <c r="O5083" s="1" t="n">
        <v>1.91</v>
      </c>
      <c r="P5083" s="1" t="s">
        <v>3744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3918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3911</v>
      </c>
      <c r="N5084" s="1" t="n">
        <v>0.23</v>
      </c>
      <c r="O5084" s="1" t="n">
        <v>0</v>
      </c>
      <c r="P5084" s="1" t="s">
        <v>3744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3918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3912</v>
      </c>
      <c r="N5085" s="1" t="n">
        <v>4.446</v>
      </c>
      <c r="O5085" s="1" t="n">
        <v>93.22</v>
      </c>
      <c r="P5085" s="1" t="s">
        <v>3744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3918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3913</v>
      </c>
      <c r="N5086" s="1" t="n">
        <v>23.328</v>
      </c>
      <c r="O5086" s="1" t="n">
        <v>522.86</v>
      </c>
      <c r="P5086" s="1" t="s">
        <v>3744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3918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3914</v>
      </c>
      <c r="N5087" s="1" t="n">
        <v>50.65</v>
      </c>
      <c r="O5087" s="1" t="n">
        <v>1171.86</v>
      </c>
      <c r="P5087" s="1" t="s">
        <v>3744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3918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3915</v>
      </c>
      <c r="N5088" s="1" t="n">
        <v>37.16</v>
      </c>
      <c r="O5088" s="1" t="n">
        <v>940.38</v>
      </c>
      <c r="P5088" s="1" t="s">
        <v>3744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3918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3916</v>
      </c>
      <c r="N5089" s="1" t="n">
        <v>14.634</v>
      </c>
      <c r="O5089" s="1" t="n">
        <v>359.75</v>
      </c>
      <c r="P5089" s="1" t="s">
        <v>3744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3918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3909</v>
      </c>
      <c r="N5090" s="1" t="n">
        <v>4.153</v>
      </c>
      <c r="O5090" s="1" t="n">
        <v>5.98</v>
      </c>
      <c r="P5090" s="1" t="s">
        <v>3744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3918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3910</v>
      </c>
      <c r="N5091" s="1" t="n">
        <v>5.714</v>
      </c>
      <c r="O5091" s="1" t="n">
        <v>12.36</v>
      </c>
      <c r="P5091" s="1" t="s">
        <v>3744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3918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3911</v>
      </c>
      <c r="N5092" s="1" t="n">
        <v>1.115</v>
      </c>
      <c r="O5092" s="1" t="n">
        <v>0</v>
      </c>
      <c r="P5092" s="1" t="s">
        <v>3744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3918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3898</v>
      </c>
      <c r="N5093" s="1" t="n">
        <v>21.899</v>
      </c>
      <c r="O5093" s="1" t="n">
        <v>727.36</v>
      </c>
      <c r="P5093" s="1" t="s">
        <v>3744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3918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3899</v>
      </c>
      <c r="N5094" s="1" t="n">
        <v>41.875</v>
      </c>
      <c r="O5094" s="1" t="n">
        <v>1425.63</v>
      </c>
      <c r="P5094" s="1" t="s">
        <v>3744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3918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3900</v>
      </c>
      <c r="N5095" s="1" t="n">
        <v>8.902</v>
      </c>
      <c r="O5095" s="1" t="n">
        <v>347.43</v>
      </c>
      <c r="P5095" s="1" t="s">
        <v>3744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3918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3901</v>
      </c>
      <c r="N5096" s="1" t="n">
        <v>19.669</v>
      </c>
      <c r="O5096" s="1" t="n">
        <v>767.65</v>
      </c>
      <c r="P5096" s="1" t="s">
        <v>3744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3918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3902</v>
      </c>
      <c r="N5097" s="1" t="n">
        <v>17.173</v>
      </c>
      <c r="O5097" s="1" t="n">
        <v>727.29</v>
      </c>
      <c r="P5097" s="1" t="s">
        <v>3744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3918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3903</v>
      </c>
      <c r="N5098" s="1" t="n">
        <v>32.84</v>
      </c>
      <c r="O5098" s="1" t="n">
        <v>1499.9</v>
      </c>
      <c r="P5098" s="1" t="s">
        <v>3744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3918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3904</v>
      </c>
      <c r="N5099" s="1" t="n">
        <v>13.062</v>
      </c>
      <c r="O5099" s="1" t="n">
        <v>607.43</v>
      </c>
      <c r="P5099" s="1" t="s">
        <v>3744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3918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3905</v>
      </c>
      <c r="N5100" s="1" t="n">
        <v>4.429</v>
      </c>
      <c r="O5100" s="1" t="n">
        <v>187.57</v>
      </c>
      <c r="P5100" s="1" t="s">
        <v>3744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3918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3906</v>
      </c>
      <c r="N5101" s="1" t="n">
        <v>6.15</v>
      </c>
      <c r="O5101" s="1" t="n">
        <v>280.89</v>
      </c>
      <c r="P5101" s="1" t="s">
        <v>3744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3918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3907</v>
      </c>
      <c r="N5102" s="1" t="n">
        <v>4.846</v>
      </c>
      <c r="O5102" s="1" t="n">
        <v>261.58</v>
      </c>
      <c r="P5102" s="1" t="s">
        <v>3744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3918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3908</v>
      </c>
      <c r="N5103" s="1" t="n">
        <v>4.553</v>
      </c>
      <c r="O5103" s="1" t="n">
        <v>170.13</v>
      </c>
      <c r="P5103" s="1" t="s">
        <v>3744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3918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3909</v>
      </c>
      <c r="N5104" s="1" t="n">
        <v>7.776</v>
      </c>
      <c r="O5104" s="1" t="n">
        <v>12.85</v>
      </c>
      <c r="P5104" s="1" t="s">
        <v>3744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3918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3910</v>
      </c>
      <c r="N5105" s="1" t="n">
        <v>36.84</v>
      </c>
      <c r="O5105" s="1" t="n">
        <v>91.49</v>
      </c>
      <c r="P5105" s="1" t="s">
        <v>3744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3918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3911</v>
      </c>
      <c r="N5106" s="1" t="n">
        <v>2.086</v>
      </c>
      <c r="O5106" s="1" t="n">
        <v>0</v>
      </c>
      <c r="P5106" s="1" t="s">
        <v>3744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3918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3898</v>
      </c>
      <c r="N5107" s="1" t="n">
        <v>7.052</v>
      </c>
      <c r="O5107" s="1" t="n">
        <v>239.21</v>
      </c>
      <c r="P5107" s="1" t="s">
        <v>3744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3918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3900</v>
      </c>
      <c r="N5108" s="1" t="n">
        <v>3.503</v>
      </c>
      <c r="O5108" s="1" t="n">
        <v>139.62</v>
      </c>
      <c r="P5108" s="1" t="s">
        <v>3744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3918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3901</v>
      </c>
      <c r="N5109" s="1" t="n">
        <v>8.848</v>
      </c>
      <c r="O5109" s="1" t="n">
        <v>352.66</v>
      </c>
      <c r="P5109" s="1" t="s">
        <v>3744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3918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3902</v>
      </c>
      <c r="N5110" s="1" t="n">
        <v>6.874</v>
      </c>
      <c r="O5110" s="1" t="n">
        <v>297.3</v>
      </c>
      <c r="P5110" s="1" t="s">
        <v>3744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3918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3903</v>
      </c>
      <c r="N5111" s="1" t="n">
        <v>13.703</v>
      </c>
      <c r="O5111" s="1" t="n">
        <v>639.16</v>
      </c>
      <c r="P5111" s="1" t="s">
        <v>3744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3918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3904</v>
      </c>
      <c r="N5112" s="1" t="n">
        <v>5.309</v>
      </c>
      <c r="O5112" s="1" t="n">
        <v>252.13</v>
      </c>
      <c r="P5112" s="1" t="s">
        <v>3744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3918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3905</v>
      </c>
      <c r="N5113" s="1" t="n">
        <v>2.147</v>
      </c>
      <c r="O5113" s="1" t="n">
        <v>92.86</v>
      </c>
      <c r="P5113" s="1" t="s">
        <v>3744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3918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3907</v>
      </c>
      <c r="N5114" s="1" t="n">
        <v>2.628</v>
      </c>
      <c r="O5114" s="1" t="n">
        <v>144.87</v>
      </c>
      <c r="P5114" s="1" t="s">
        <v>3744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3918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5295</v>
      </c>
      <c r="N5115" s="1" t="n">
        <v>0.499</v>
      </c>
      <c r="O5115" s="1" t="n">
        <v>5.92</v>
      </c>
      <c r="P5115" s="1" t="s">
        <v>3744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3918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3909</v>
      </c>
      <c r="N5116" s="1" t="n">
        <v>3.961</v>
      </c>
      <c r="O5116" s="1" t="n">
        <v>6.69</v>
      </c>
      <c r="P5116" s="1" t="s">
        <v>3744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3918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3910</v>
      </c>
      <c r="N5117" s="1" t="n">
        <v>11.762</v>
      </c>
      <c r="O5117" s="1" t="n">
        <v>29.83</v>
      </c>
      <c r="P5117" s="1" t="s">
        <v>3744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3918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3911</v>
      </c>
      <c r="N5118" s="1" t="n">
        <v>1.414</v>
      </c>
      <c r="O5118" s="1" t="n">
        <v>0</v>
      </c>
      <c r="P5118" s="1" t="s">
        <v>3744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3918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3898</v>
      </c>
      <c r="N5119" s="1" t="n">
        <v>4.366</v>
      </c>
      <c r="O5119" s="1" t="n">
        <v>147.51</v>
      </c>
      <c r="P5119" s="1" t="s">
        <v>3744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3918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3899</v>
      </c>
      <c r="N5120" s="1" t="n">
        <v>9.521</v>
      </c>
      <c r="O5120" s="1" t="n">
        <v>329.72</v>
      </c>
      <c r="P5120" s="1" t="s">
        <v>3744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3918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3900</v>
      </c>
      <c r="N5121" s="1" t="n">
        <v>2.093</v>
      </c>
      <c r="O5121" s="1" t="n">
        <v>83.09</v>
      </c>
      <c r="P5121" s="1" t="s">
        <v>3744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3918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3901</v>
      </c>
      <c r="N5122" s="1" t="n">
        <v>3.742</v>
      </c>
      <c r="O5122" s="1" t="n">
        <v>148.56</v>
      </c>
      <c r="P5122" s="1" t="s">
        <v>3744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3918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3902</v>
      </c>
      <c r="N5123" s="1" t="n">
        <v>3.035</v>
      </c>
      <c r="O5123" s="1" t="n">
        <v>130.75</v>
      </c>
      <c r="P5123" s="1" t="s">
        <v>3744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3918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3903</v>
      </c>
      <c r="N5124" s="1" t="n">
        <v>6.581</v>
      </c>
      <c r="O5124" s="1" t="n">
        <v>305.75</v>
      </c>
      <c r="P5124" s="1" t="s">
        <v>3744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3918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3904</v>
      </c>
      <c r="N5125" s="1" t="n">
        <v>2.636</v>
      </c>
      <c r="O5125" s="1" t="n">
        <v>124.69</v>
      </c>
      <c r="P5125" s="1" t="s">
        <v>3744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3918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3905</v>
      </c>
      <c r="N5126" s="1" t="n">
        <v>0.933</v>
      </c>
      <c r="O5126" s="1" t="n">
        <v>40.19</v>
      </c>
      <c r="P5126" s="1" t="s">
        <v>3744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3918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3906</v>
      </c>
      <c r="N5127" s="1" t="n">
        <v>1.234</v>
      </c>
      <c r="O5127" s="1" t="n">
        <v>57.33</v>
      </c>
      <c r="P5127" s="1" t="s">
        <v>3744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3918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3907</v>
      </c>
      <c r="N5128" s="1" t="n">
        <v>1.254</v>
      </c>
      <c r="O5128" s="1" t="n">
        <v>68.85</v>
      </c>
      <c r="P5128" s="1" t="s">
        <v>3744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3918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3908</v>
      </c>
      <c r="N5129" s="1" t="n">
        <v>0.649</v>
      </c>
      <c r="O5129" s="1" t="n">
        <v>24.67</v>
      </c>
      <c r="P5129" s="1" t="s">
        <v>3744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3918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3909</v>
      </c>
      <c r="N5130" s="1" t="n">
        <v>1.862</v>
      </c>
      <c r="O5130" s="1" t="n">
        <v>3.13</v>
      </c>
      <c r="P5130" s="1" t="s">
        <v>3744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3918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3910</v>
      </c>
      <c r="N5131" s="1" t="n">
        <v>7.029</v>
      </c>
      <c r="O5131" s="1" t="n">
        <v>17.76</v>
      </c>
      <c r="P5131" s="1" t="s">
        <v>3744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3918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3911</v>
      </c>
      <c r="N5132" s="1" t="n">
        <v>0.665</v>
      </c>
      <c r="O5132" s="1" t="n">
        <v>0</v>
      </c>
      <c r="P5132" s="1" t="s">
        <v>3744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3749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3743</v>
      </c>
      <c r="N5133" s="1" t="n">
        <v>6</v>
      </c>
      <c r="O5133" s="1" t="n">
        <v>15</v>
      </c>
      <c r="P5133" s="1" t="s">
        <v>3744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3749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3745</v>
      </c>
      <c r="N5134" s="1" t="n">
        <v>40</v>
      </c>
      <c r="O5134" s="1" t="n">
        <v>80</v>
      </c>
      <c r="P5134" s="1" t="s">
        <v>3744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3749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3746</v>
      </c>
      <c r="N5135" s="1" t="n">
        <v>5</v>
      </c>
      <c r="O5135" s="1" t="n">
        <v>25</v>
      </c>
      <c r="P5135" s="1" t="s">
        <v>3744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3749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4381</v>
      </c>
      <c r="N5136" s="1" t="n">
        <v>50</v>
      </c>
      <c r="O5136" s="1" t="n">
        <v>600</v>
      </c>
      <c r="P5136" s="1" t="s">
        <v>3744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3749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3747</v>
      </c>
      <c r="N5137" s="1" t="n">
        <v>20</v>
      </c>
      <c r="O5137" s="1" t="n">
        <v>125</v>
      </c>
      <c r="P5137" s="1" t="s">
        <v>3744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3750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3983</v>
      </c>
      <c r="N5138" s="1" t="n">
        <v>24</v>
      </c>
      <c r="O5138" s="1" t="n">
        <v>55</v>
      </c>
      <c r="P5138" s="1" t="s">
        <v>3744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3750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3984</v>
      </c>
      <c r="N5139" s="1" t="n">
        <v>12</v>
      </c>
      <c r="O5139" s="1" t="n">
        <v>45</v>
      </c>
      <c r="P5139" s="1" t="s">
        <v>3744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3750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3986</v>
      </c>
      <c r="N5140" s="1" t="n">
        <v>9</v>
      </c>
      <c r="O5140" s="1" t="n">
        <v>80</v>
      </c>
      <c r="P5140" s="1" t="s">
        <v>3744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3750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5671</v>
      </c>
      <c r="N5141" s="1" t="n">
        <v>5</v>
      </c>
      <c r="O5141" s="1" t="n">
        <v>20.25</v>
      </c>
      <c r="P5141" s="1" t="s">
        <v>3744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3750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3988</v>
      </c>
      <c r="N5142" s="1" t="n">
        <v>20</v>
      </c>
      <c r="O5142" s="1" t="n">
        <v>61</v>
      </c>
      <c r="P5142" s="1" t="s">
        <v>3744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3750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3989</v>
      </c>
      <c r="N5143" s="1" t="n">
        <v>18</v>
      </c>
      <c r="O5143" s="1" t="n">
        <v>141.3</v>
      </c>
      <c r="P5143" s="1" t="s">
        <v>3744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3750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3990</v>
      </c>
      <c r="N5144" s="1" t="n">
        <v>40</v>
      </c>
      <c r="O5144" s="1" t="n">
        <v>132</v>
      </c>
      <c r="P5144" s="1" t="s">
        <v>3744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3750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5672</v>
      </c>
      <c r="N5145" s="1" t="n">
        <v>5</v>
      </c>
      <c r="O5145" s="1" t="n">
        <v>20.25</v>
      </c>
      <c r="P5145" s="1" t="s">
        <v>3744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3750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3991</v>
      </c>
      <c r="N5146" s="1" t="n">
        <v>20</v>
      </c>
      <c r="O5146" s="1" t="n">
        <v>66</v>
      </c>
      <c r="P5146" s="1" t="s">
        <v>3744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3750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5673</v>
      </c>
      <c r="N5147" s="1" t="n">
        <v>5</v>
      </c>
      <c r="O5147" s="1" t="n">
        <v>20.25</v>
      </c>
      <c r="P5147" s="1" t="s">
        <v>3744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3750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5674</v>
      </c>
      <c r="N5148" s="1" t="n">
        <v>2</v>
      </c>
      <c r="O5148" s="1" t="n">
        <v>15.7</v>
      </c>
      <c r="P5148" s="1" t="s">
        <v>3744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3750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5675</v>
      </c>
      <c r="N5149" s="1" t="n">
        <v>2</v>
      </c>
      <c r="O5149" s="1" t="n">
        <v>15.7</v>
      </c>
      <c r="P5149" s="1" t="s">
        <v>3744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3750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5676</v>
      </c>
      <c r="N5150" s="1" t="n">
        <v>3</v>
      </c>
      <c r="O5150" s="1" t="n">
        <v>23.55</v>
      </c>
      <c r="P5150" s="1" t="s">
        <v>3744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3750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5677</v>
      </c>
      <c r="N5151" s="1" t="n">
        <v>2</v>
      </c>
      <c r="O5151" s="1" t="n">
        <v>15.7</v>
      </c>
      <c r="P5151" s="1" t="s">
        <v>3744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3750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3992</v>
      </c>
      <c r="N5152" s="1" t="n">
        <v>20</v>
      </c>
      <c r="O5152" s="1" t="n">
        <v>81</v>
      </c>
      <c r="P5152" s="1" t="s">
        <v>3744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3750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5678</v>
      </c>
      <c r="N5153" s="1" t="n">
        <v>4</v>
      </c>
      <c r="O5153" s="1" t="n">
        <v>72</v>
      </c>
      <c r="P5153" s="1" t="s">
        <v>3744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3750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5679</v>
      </c>
      <c r="N5154" s="1" t="n">
        <v>5</v>
      </c>
      <c r="O5154" s="1" t="n">
        <v>20.25</v>
      </c>
      <c r="P5154" s="1" t="s">
        <v>3744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3750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5260</v>
      </c>
      <c r="N5155" s="1" t="n">
        <v>4</v>
      </c>
      <c r="O5155" s="1" t="n">
        <v>20</v>
      </c>
      <c r="P5155" s="1" t="s">
        <v>3744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3750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5261</v>
      </c>
      <c r="N5156" s="1" t="n">
        <v>4</v>
      </c>
      <c r="O5156" s="1" t="n">
        <v>20</v>
      </c>
      <c r="P5156" s="1" t="s">
        <v>3744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3750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5262</v>
      </c>
      <c r="N5157" s="1" t="n">
        <v>4</v>
      </c>
      <c r="O5157" s="1" t="n">
        <v>32</v>
      </c>
      <c r="P5157" s="1" t="s">
        <v>3744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3750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5263</v>
      </c>
      <c r="N5158" s="1" t="n">
        <v>4</v>
      </c>
      <c r="O5158" s="1" t="n">
        <v>28</v>
      </c>
      <c r="P5158" s="1" t="s">
        <v>3744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3750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5264</v>
      </c>
      <c r="N5159" s="1" t="n">
        <v>4</v>
      </c>
      <c r="O5159" s="1" t="n">
        <v>28</v>
      </c>
      <c r="P5159" s="1" t="s">
        <v>3744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3750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4029</v>
      </c>
      <c r="N5160" s="1" t="n">
        <v>15</v>
      </c>
      <c r="O5160" s="1" t="n">
        <v>105</v>
      </c>
      <c r="P5160" s="1" t="s">
        <v>3744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3750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3925</v>
      </c>
      <c r="N5161" s="1" t="n">
        <v>60</v>
      </c>
      <c r="O5161" s="1" t="n">
        <v>95</v>
      </c>
      <c r="P5161" s="1" t="s">
        <v>3744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3750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3926</v>
      </c>
      <c r="N5162" s="1" t="n">
        <v>60</v>
      </c>
      <c r="O5162" s="1" t="n">
        <v>95</v>
      </c>
      <c r="P5162" s="1" t="s">
        <v>3744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3750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3926</v>
      </c>
      <c r="N5163" s="1" t="n">
        <v>60</v>
      </c>
      <c r="O5163" s="1" t="n">
        <v>95</v>
      </c>
      <c r="P5163" s="1" t="s">
        <v>3744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3750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4201</v>
      </c>
      <c r="N5164" s="1" t="n">
        <v>8</v>
      </c>
      <c r="O5164" s="1" t="n">
        <v>87.04</v>
      </c>
      <c r="P5164" s="1" t="s">
        <v>3744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3750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4204</v>
      </c>
      <c r="N5165" s="1" t="n">
        <v>12</v>
      </c>
      <c r="O5165" s="1" t="n">
        <v>116.04</v>
      </c>
      <c r="P5165" s="1" t="s">
        <v>3744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3750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3821</v>
      </c>
      <c r="N5166" s="1" t="n">
        <v>64.2</v>
      </c>
      <c r="O5166" s="1" t="n">
        <v>2086.5</v>
      </c>
      <c r="P5166" s="1" t="s">
        <v>3744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3750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4030</v>
      </c>
      <c r="N5167" s="1" t="n">
        <v>18</v>
      </c>
      <c r="O5167" s="1" t="n">
        <v>180</v>
      </c>
      <c r="P5167" s="1" t="s">
        <v>3744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3750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3780</v>
      </c>
      <c r="N5168" s="1" t="n">
        <v>20</v>
      </c>
      <c r="O5168" s="1" t="n">
        <v>140</v>
      </c>
      <c r="P5168" s="1" t="s">
        <v>3744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3750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3803</v>
      </c>
      <c r="N5169" s="1" t="n">
        <v>3</v>
      </c>
      <c r="O5169" s="1" t="n">
        <v>14.4</v>
      </c>
      <c r="P5169" s="1" t="s">
        <v>3744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3750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3805</v>
      </c>
      <c r="N5170" s="1" t="n">
        <v>32</v>
      </c>
      <c r="O5170" s="1" t="n">
        <v>185.6</v>
      </c>
      <c r="P5170" s="1" t="s">
        <v>3744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3750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4673</v>
      </c>
      <c r="N5171" s="1" t="n">
        <v>10</v>
      </c>
      <c r="O5171" s="1" t="n">
        <v>61.64</v>
      </c>
      <c r="P5171" s="1" t="s">
        <v>3744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3750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5680</v>
      </c>
      <c r="N5172" s="1" t="n">
        <v>15</v>
      </c>
      <c r="O5172" s="1" t="n">
        <v>70.23</v>
      </c>
      <c r="P5172" s="1" t="s">
        <v>3744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3750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4674</v>
      </c>
      <c r="N5173" s="1" t="n">
        <v>40</v>
      </c>
      <c r="O5173" s="1" t="n">
        <v>51.43</v>
      </c>
      <c r="P5173" s="1" t="s">
        <v>3744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3750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4675</v>
      </c>
      <c r="N5174" s="1" t="n">
        <v>20</v>
      </c>
      <c r="O5174" s="1" t="n">
        <v>44.44</v>
      </c>
      <c r="P5174" s="1" t="s">
        <v>3744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3750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4676</v>
      </c>
      <c r="N5175" s="1" t="n">
        <v>30</v>
      </c>
      <c r="O5175" s="1" t="n">
        <v>63</v>
      </c>
      <c r="P5175" s="1" t="s">
        <v>3744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3750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4677</v>
      </c>
      <c r="N5176" s="1" t="n">
        <v>20</v>
      </c>
      <c r="O5176" s="1" t="n">
        <v>40.15</v>
      </c>
      <c r="P5176" s="1" t="s">
        <v>3744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3750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4678</v>
      </c>
      <c r="N5177" s="1" t="n">
        <v>20</v>
      </c>
      <c r="O5177" s="1" t="n">
        <v>48.75</v>
      </c>
      <c r="P5177" s="1" t="s">
        <v>3744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3750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5681</v>
      </c>
      <c r="N5178" s="1" t="n">
        <v>20</v>
      </c>
      <c r="O5178" s="1" t="n">
        <v>40.15</v>
      </c>
      <c r="P5178" s="1" t="s">
        <v>3744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3750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4680</v>
      </c>
      <c r="N5179" s="1" t="n">
        <v>10</v>
      </c>
      <c r="O5179" s="1" t="n">
        <v>41.42</v>
      </c>
      <c r="P5179" s="1" t="s">
        <v>3744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3750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4681</v>
      </c>
      <c r="N5180" s="1" t="n">
        <v>20</v>
      </c>
      <c r="O5180" s="1" t="n">
        <v>42.52</v>
      </c>
      <c r="P5180" s="1" t="s">
        <v>3744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3750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5682</v>
      </c>
      <c r="N5181" s="1" t="n">
        <v>20</v>
      </c>
      <c r="O5181" s="1" t="n">
        <v>43.26</v>
      </c>
      <c r="P5181" s="1" t="s">
        <v>3744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3750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4682</v>
      </c>
      <c r="N5182" s="1" t="n">
        <v>20</v>
      </c>
      <c r="O5182" s="1" t="n">
        <v>43.26</v>
      </c>
      <c r="P5182" s="1" t="s">
        <v>3744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3750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4684</v>
      </c>
      <c r="N5183" s="1" t="n">
        <v>15</v>
      </c>
      <c r="O5183" s="1" t="n">
        <v>65.93</v>
      </c>
      <c r="P5183" s="1" t="s">
        <v>3744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3750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4687</v>
      </c>
      <c r="N5184" s="1" t="n">
        <v>20</v>
      </c>
      <c r="O5184" s="1" t="n">
        <v>51.98</v>
      </c>
      <c r="P5184" s="1" t="s">
        <v>3744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3750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5683</v>
      </c>
      <c r="N5185" s="1" t="n">
        <v>30</v>
      </c>
      <c r="O5185" s="1" t="n">
        <v>41.22</v>
      </c>
      <c r="P5185" s="1" t="s">
        <v>3744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3750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4688</v>
      </c>
      <c r="N5186" s="1" t="n">
        <v>20</v>
      </c>
      <c r="O5186" s="1" t="n">
        <v>38</v>
      </c>
      <c r="P5186" s="1" t="s">
        <v>3744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3750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4689</v>
      </c>
      <c r="N5187" s="1" t="n">
        <v>20</v>
      </c>
      <c r="O5187" s="1" t="n">
        <v>41.22</v>
      </c>
      <c r="P5187" s="1" t="s">
        <v>3744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3750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5684</v>
      </c>
      <c r="N5188" s="1" t="n">
        <v>20</v>
      </c>
      <c r="O5188" s="1" t="n">
        <v>38</v>
      </c>
      <c r="P5188" s="1" t="s">
        <v>3744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3750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4692</v>
      </c>
      <c r="N5189" s="1" t="n">
        <v>20</v>
      </c>
      <c r="O5189" s="1" t="n">
        <v>54.12</v>
      </c>
      <c r="P5189" s="1" t="s">
        <v>3744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3750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4693</v>
      </c>
      <c r="N5190" s="1" t="n">
        <v>10</v>
      </c>
      <c r="O5190" s="1" t="n">
        <v>34.78</v>
      </c>
      <c r="P5190" s="1" t="s">
        <v>3744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3750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5685</v>
      </c>
      <c r="N5191" s="1" t="n">
        <v>20</v>
      </c>
      <c r="O5191" s="1" t="n">
        <v>41.22</v>
      </c>
      <c r="P5191" s="1" t="s">
        <v>3744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3750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4694</v>
      </c>
      <c r="N5192" s="1" t="n">
        <v>20</v>
      </c>
      <c r="O5192" s="1" t="n">
        <v>41.22</v>
      </c>
      <c r="P5192" s="1" t="s">
        <v>3744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3750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5686</v>
      </c>
      <c r="N5193" s="1" t="n">
        <v>20</v>
      </c>
      <c r="O5193" s="1" t="n">
        <v>42.52</v>
      </c>
      <c r="P5193" s="1" t="s">
        <v>3744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3750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5687</v>
      </c>
      <c r="N5194" s="1" t="n">
        <v>45</v>
      </c>
      <c r="O5194" s="1" t="n">
        <v>809.55</v>
      </c>
      <c r="P5194" s="1" t="s">
        <v>3744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3750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4306</v>
      </c>
      <c r="N5195" s="1" t="n">
        <v>12</v>
      </c>
      <c r="O5195" s="1" t="n">
        <v>214.56</v>
      </c>
      <c r="P5195" s="1" t="s">
        <v>3744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3750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4710</v>
      </c>
      <c r="N5196" s="1" t="n">
        <v>20</v>
      </c>
      <c r="O5196" s="1" t="n">
        <v>177.6</v>
      </c>
      <c r="P5196" s="1" t="s">
        <v>3744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3750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4046</v>
      </c>
      <c r="N5197" s="1" t="n">
        <v>80</v>
      </c>
      <c r="O5197" s="1" t="n">
        <v>687.2</v>
      </c>
      <c r="P5197" s="1" t="s">
        <v>3744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3750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5688</v>
      </c>
      <c r="N5198" s="1" t="n">
        <v>40</v>
      </c>
      <c r="O5198" s="1" t="n">
        <v>166.4</v>
      </c>
      <c r="P5198" s="1" t="s">
        <v>3744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3750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3856</v>
      </c>
      <c r="N5199" s="1" t="n">
        <v>20</v>
      </c>
      <c r="O5199" s="1" t="n">
        <v>58.6</v>
      </c>
      <c r="P5199" s="1" t="s">
        <v>3744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3750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5689</v>
      </c>
      <c r="N5200" s="1" t="n">
        <v>36</v>
      </c>
      <c r="O5200" s="1" t="n">
        <v>305.64</v>
      </c>
      <c r="P5200" s="1" t="s">
        <v>3744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3750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4918</v>
      </c>
      <c r="N5201" s="1" t="n">
        <v>40</v>
      </c>
      <c r="O5201" s="1" t="n">
        <v>112</v>
      </c>
      <c r="P5201" s="1" t="s">
        <v>3744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3750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4033</v>
      </c>
      <c r="N5202" s="1" t="n">
        <v>25</v>
      </c>
      <c r="O5202" s="1" t="n">
        <v>137.5</v>
      </c>
      <c r="P5202" s="1" t="s">
        <v>3744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3750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4613</v>
      </c>
      <c r="N5203" s="1" t="n">
        <v>24</v>
      </c>
      <c r="O5203" s="1" t="n">
        <v>25.6</v>
      </c>
      <c r="P5203" s="1" t="s">
        <v>3744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3750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4614</v>
      </c>
      <c r="N5204" s="1" t="n">
        <v>45</v>
      </c>
      <c r="O5204" s="1" t="n">
        <v>170</v>
      </c>
      <c r="P5204" s="1" t="s">
        <v>3744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3750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4615</v>
      </c>
      <c r="N5205" s="1" t="n">
        <v>54</v>
      </c>
      <c r="O5205" s="1" t="n">
        <v>204</v>
      </c>
      <c r="P5205" s="1" t="s">
        <v>3744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3750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4618</v>
      </c>
      <c r="N5206" s="1" t="n">
        <v>45</v>
      </c>
      <c r="O5206" s="1" t="n">
        <v>170</v>
      </c>
      <c r="P5206" s="1" t="s">
        <v>3744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3750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5690</v>
      </c>
      <c r="N5207" s="1" t="n">
        <v>12</v>
      </c>
      <c r="O5207" s="1" t="n">
        <v>13.8</v>
      </c>
      <c r="P5207" s="1" t="s">
        <v>3744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3750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4623</v>
      </c>
      <c r="N5208" s="1" t="n">
        <v>36</v>
      </c>
      <c r="O5208" s="1" t="n">
        <v>100.8</v>
      </c>
      <c r="P5208" s="1" t="s">
        <v>3744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3750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4624</v>
      </c>
      <c r="N5209" s="1" t="n">
        <v>24</v>
      </c>
      <c r="O5209" s="1" t="n">
        <v>25.6</v>
      </c>
      <c r="P5209" s="1" t="s">
        <v>3744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3750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4627</v>
      </c>
      <c r="N5210" s="1" t="n">
        <v>18</v>
      </c>
      <c r="O5210" s="1" t="n">
        <v>71</v>
      </c>
      <c r="P5210" s="1" t="s">
        <v>3744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3750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4628</v>
      </c>
      <c r="N5211" s="1" t="n">
        <v>180</v>
      </c>
      <c r="O5211" s="1" t="n">
        <v>420</v>
      </c>
      <c r="P5211" s="1" t="s">
        <v>3744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3750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5691</v>
      </c>
      <c r="N5212" s="1" t="n">
        <v>15</v>
      </c>
      <c r="O5212" s="1" t="n">
        <v>31.5</v>
      </c>
      <c r="P5212" s="1" t="s">
        <v>3744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3750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5692</v>
      </c>
      <c r="N5213" s="1" t="n">
        <v>24</v>
      </c>
      <c r="O5213" s="1" t="n">
        <v>74.4</v>
      </c>
      <c r="P5213" s="1" t="s">
        <v>3744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3750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4327</v>
      </c>
      <c r="N5214" s="1" t="n">
        <v>27</v>
      </c>
      <c r="O5214" s="1" t="n">
        <v>110.7</v>
      </c>
      <c r="P5214" s="1" t="s">
        <v>3744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3750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5224</v>
      </c>
      <c r="N5215" s="1" t="n">
        <v>60</v>
      </c>
      <c r="O5215" s="1" t="n">
        <v>54</v>
      </c>
      <c r="P5215" s="1" t="s">
        <v>3744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3750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5225</v>
      </c>
      <c r="N5216" s="1" t="n">
        <v>24</v>
      </c>
      <c r="O5216" s="1" t="n">
        <v>28.8</v>
      </c>
      <c r="P5216" s="1" t="s">
        <v>3744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3750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4329</v>
      </c>
      <c r="N5217" s="1" t="n">
        <v>27</v>
      </c>
      <c r="O5217" s="1" t="n">
        <v>110.7</v>
      </c>
      <c r="P5217" s="1" t="s">
        <v>3744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3750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5693</v>
      </c>
      <c r="N5218" s="1" t="n">
        <v>60</v>
      </c>
      <c r="O5218" s="1" t="n">
        <v>78</v>
      </c>
      <c r="P5218" s="1" t="s">
        <v>3744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3750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5237</v>
      </c>
      <c r="N5219" s="1" t="n">
        <v>24</v>
      </c>
      <c r="O5219" s="1" t="n">
        <v>48</v>
      </c>
      <c r="P5219" s="1" t="s">
        <v>3744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3750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5694</v>
      </c>
      <c r="N5220" s="1" t="n">
        <v>12</v>
      </c>
      <c r="O5220" s="1" t="n">
        <v>132.6</v>
      </c>
      <c r="P5220" s="1" t="s">
        <v>3744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3750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5695</v>
      </c>
      <c r="N5221" s="1" t="n">
        <v>6</v>
      </c>
      <c r="O5221" s="1" t="n">
        <v>35.4</v>
      </c>
      <c r="P5221" s="1" t="s">
        <v>3744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3750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5226</v>
      </c>
      <c r="N5222" s="1" t="n">
        <v>27</v>
      </c>
      <c r="O5222" s="1" t="n">
        <v>81</v>
      </c>
      <c r="P5222" s="1" t="s">
        <v>3744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3750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5227</v>
      </c>
      <c r="N5223" s="1" t="n">
        <v>6</v>
      </c>
      <c r="O5223" s="1" t="n">
        <v>73.2</v>
      </c>
      <c r="P5223" s="1" t="s">
        <v>3744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3750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5696</v>
      </c>
      <c r="N5224" s="1" t="n">
        <v>6</v>
      </c>
      <c r="O5224" s="1" t="n">
        <v>114</v>
      </c>
      <c r="P5224" s="1" t="s">
        <v>3744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3750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5697</v>
      </c>
      <c r="N5225" s="1" t="n">
        <v>12</v>
      </c>
      <c r="O5225" s="1" t="n">
        <v>59.4</v>
      </c>
      <c r="P5225" s="1" t="s">
        <v>3744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3750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5698</v>
      </c>
      <c r="N5226" s="1" t="n">
        <v>6</v>
      </c>
      <c r="O5226" s="1" t="n">
        <v>40.8</v>
      </c>
      <c r="P5226" s="1" t="s">
        <v>3744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3750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5229</v>
      </c>
      <c r="N5227" s="1" t="n">
        <v>8</v>
      </c>
      <c r="O5227" s="1" t="n">
        <v>60.8</v>
      </c>
      <c r="P5227" s="1" t="s">
        <v>3744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3750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5699</v>
      </c>
      <c r="N5228" s="1" t="n">
        <v>8</v>
      </c>
      <c r="O5228" s="1" t="n">
        <v>60.8</v>
      </c>
      <c r="P5228" s="1" t="s">
        <v>3744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3750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5700</v>
      </c>
      <c r="N5229" s="1" t="n">
        <v>8</v>
      </c>
      <c r="O5229" s="1" t="n">
        <v>60.8</v>
      </c>
      <c r="P5229" s="1" t="s">
        <v>3744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3750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5701</v>
      </c>
      <c r="N5230" s="1" t="n">
        <v>18</v>
      </c>
      <c r="O5230" s="1" t="n">
        <v>46.8</v>
      </c>
      <c r="P5230" s="1" t="s">
        <v>3744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3750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5702</v>
      </c>
      <c r="N5231" s="1" t="n">
        <v>18</v>
      </c>
      <c r="O5231" s="1" t="n">
        <v>43.2</v>
      </c>
      <c r="P5231" s="1" t="s">
        <v>3744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3750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5230</v>
      </c>
      <c r="N5232" s="1" t="n">
        <v>8</v>
      </c>
      <c r="O5232" s="1" t="n">
        <v>60.8</v>
      </c>
      <c r="P5232" s="1" t="s">
        <v>3744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3750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5703</v>
      </c>
      <c r="N5233" s="1" t="n">
        <v>12</v>
      </c>
      <c r="O5233" s="1" t="n">
        <v>114</v>
      </c>
      <c r="P5233" s="1" t="s">
        <v>3744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3750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5231</v>
      </c>
      <c r="N5234" s="1" t="n">
        <v>1</v>
      </c>
      <c r="O5234" s="1" t="n">
        <v>39.6</v>
      </c>
      <c r="P5234" s="1" t="s">
        <v>3744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3750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4330</v>
      </c>
      <c r="N5235" s="1" t="n">
        <v>27</v>
      </c>
      <c r="O5235" s="1" t="n">
        <v>129.6</v>
      </c>
      <c r="P5235" s="1" t="s">
        <v>3744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3750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5704</v>
      </c>
      <c r="N5236" s="1" t="n">
        <v>60</v>
      </c>
      <c r="O5236" s="1" t="n">
        <v>90</v>
      </c>
      <c r="P5236" s="1" t="s">
        <v>3744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3750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5705</v>
      </c>
      <c r="N5237" s="1" t="n">
        <v>6</v>
      </c>
      <c r="O5237" s="1" t="n">
        <v>40.8</v>
      </c>
      <c r="P5237" s="1" t="s">
        <v>3744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3750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5233</v>
      </c>
      <c r="N5238" s="1" t="n">
        <v>9</v>
      </c>
      <c r="O5238" s="1" t="n">
        <v>40.5</v>
      </c>
      <c r="P5238" s="1" t="s">
        <v>3744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3750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5234</v>
      </c>
      <c r="N5239" s="1" t="n">
        <v>18</v>
      </c>
      <c r="O5239" s="1" t="n">
        <v>81</v>
      </c>
      <c r="P5239" s="1" t="s">
        <v>3744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3750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4331</v>
      </c>
      <c r="N5240" s="1" t="n">
        <v>18</v>
      </c>
      <c r="O5240" s="1" t="n">
        <v>52.2</v>
      </c>
      <c r="P5240" s="1" t="s">
        <v>3744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3750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4332</v>
      </c>
      <c r="N5241" s="1" t="n">
        <v>18</v>
      </c>
      <c r="O5241" s="1" t="n">
        <v>81</v>
      </c>
      <c r="P5241" s="1" t="s">
        <v>3744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3750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4333</v>
      </c>
      <c r="N5242" s="1" t="n">
        <v>18</v>
      </c>
      <c r="O5242" s="1" t="n">
        <v>81</v>
      </c>
      <c r="P5242" s="1" t="s">
        <v>3744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3750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4334</v>
      </c>
      <c r="N5243" s="1" t="n">
        <v>18</v>
      </c>
      <c r="O5243" s="1" t="n">
        <v>81</v>
      </c>
      <c r="P5243" s="1" t="s">
        <v>3744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3750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4335</v>
      </c>
      <c r="N5244" s="1" t="n">
        <v>27</v>
      </c>
      <c r="O5244" s="1" t="n">
        <v>81</v>
      </c>
      <c r="P5244" s="1" t="s">
        <v>3744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3750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4336</v>
      </c>
      <c r="N5245" s="1" t="n">
        <v>27</v>
      </c>
      <c r="O5245" s="1" t="n">
        <v>110.7</v>
      </c>
      <c r="P5245" s="1" t="s">
        <v>3744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3750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4337</v>
      </c>
      <c r="N5246" s="1" t="n">
        <v>18</v>
      </c>
      <c r="O5246" s="1" t="n">
        <v>81</v>
      </c>
      <c r="P5246" s="1" t="s">
        <v>3744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3750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5706</v>
      </c>
      <c r="N5247" s="1" t="n">
        <v>12</v>
      </c>
      <c r="O5247" s="1" t="n">
        <v>31.2</v>
      </c>
      <c r="P5247" s="1" t="s">
        <v>3744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3750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5707</v>
      </c>
      <c r="N5248" s="1" t="n">
        <v>10</v>
      </c>
      <c r="O5248" s="1" t="n">
        <v>80</v>
      </c>
      <c r="P5248" s="1" t="s">
        <v>3744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3750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5238</v>
      </c>
      <c r="N5249" s="1" t="n">
        <v>12</v>
      </c>
      <c r="O5249" s="1" t="n">
        <v>13.2</v>
      </c>
      <c r="P5249" s="1" t="s">
        <v>3744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3750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4736</v>
      </c>
      <c r="N5250" s="1" t="n">
        <v>60</v>
      </c>
      <c r="O5250" s="1" t="n">
        <v>837.27</v>
      </c>
      <c r="P5250" s="1" t="s">
        <v>3744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3750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4737</v>
      </c>
      <c r="N5251" s="1" t="n">
        <v>60</v>
      </c>
      <c r="O5251" s="1" t="n">
        <v>672.6</v>
      </c>
      <c r="P5251" s="1" t="s">
        <v>3744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3750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4255</v>
      </c>
      <c r="N5252" s="1" t="n">
        <v>54</v>
      </c>
      <c r="O5252" s="1" t="n">
        <v>1140.48</v>
      </c>
      <c r="P5252" s="1" t="s">
        <v>3744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3750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4450</v>
      </c>
      <c r="N5253" s="1" t="n">
        <v>12</v>
      </c>
      <c r="O5253" s="1" t="n">
        <v>148.68</v>
      </c>
      <c r="P5253" s="1" t="s">
        <v>3744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3750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4451</v>
      </c>
      <c r="N5254" s="1" t="n">
        <v>24</v>
      </c>
      <c r="O5254" s="1" t="n">
        <v>211.08</v>
      </c>
      <c r="P5254" s="1" t="s">
        <v>3744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3750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5708</v>
      </c>
      <c r="N5255" s="1" t="n">
        <v>15</v>
      </c>
      <c r="O5255" s="1" t="n">
        <v>63.96</v>
      </c>
      <c r="P5255" s="1" t="s">
        <v>3744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3750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4457</v>
      </c>
      <c r="N5256" s="1" t="n">
        <v>90</v>
      </c>
      <c r="O5256" s="1" t="n">
        <v>158.33</v>
      </c>
      <c r="P5256" s="1" t="s">
        <v>3744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3750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4739</v>
      </c>
      <c r="N5257" s="1" t="n">
        <v>60</v>
      </c>
      <c r="O5257" s="1" t="n">
        <v>714.6</v>
      </c>
      <c r="P5257" s="1" t="s">
        <v>3744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3897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3898</v>
      </c>
      <c r="N5258" s="1" t="n">
        <v>1.952</v>
      </c>
      <c r="O5258" s="1" t="n">
        <v>64.98</v>
      </c>
      <c r="P5258" s="1" t="s">
        <v>3744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3897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3899</v>
      </c>
      <c r="N5259" s="1" t="n">
        <v>13.45</v>
      </c>
      <c r="O5259" s="1" t="n">
        <v>458.92</v>
      </c>
      <c r="P5259" s="1" t="s">
        <v>3744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3897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3900</v>
      </c>
      <c r="N5260" s="1" t="n">
        <v>2.268</v>
      </c>
      <c r="O5260" s="1" t="n">
        <v>88.71</v>
      </c>
      <c r="P5260" s="1" t="s">
        <v>3744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3897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3901</v>
      </c>
      <c r="N5261" s="1" t="n">
        <v>5.916</v>
      </c>
      <c r="O5261" s="1" t="n">
        <v>231.4</v>
      </c>
      <c r="P5261" s="1" t="s">
        <v>3744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3897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3902</v>
      </c>
      <c r="N5262" s="1" t="n">
        <v>4.608</v>
      </c>
      <c r="O5262" s="1" t="n">
        <v>195.58</v>
      </c>
      <c r="P5262" s="1" t="s">
        <v>3744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3897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3903</v>
      </c>
      <c r="N5263" s="1" t="n">
        <v>9.775</v>
      </c>
      <c r="O5263" s="1" t="n">
        <v>447.44</v>
      </c>
      <c r="P5263" s="1" t="s">
        <v>3744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3897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3904</v>
      </c>
      <c r="N5264" s="1" t="n">
        <v>3.548</v>
      </c>
      <c r="O5264" s="1" t="n">
        <v>165.36</v>
      </c>
      <c r="P5264" s="1" t="s">
        <v>3744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3897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3905</v>
      </c>
      <c r="N5265" s="1" t="n">
        <v>1.324</v>
      </c>
      <c r="O5265" s="1" t="n">
        <v>56.2</v>
      </c>
      <c r="P5265" s="1" t="s">
        <v>3744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3897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3906</v>
      </c>
      <c r="N5266" s="1" t="n">
        <v>1.91</v>
      </c>
      <c r="O5266" s="1" t="n">
        <v>87.43</v>
      </c>
      <c r="P5266" s="1" t="s">
        <v>3744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3897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3907</v>
      </c>
      <c r="N5267" s="1" t="n">
        <v>1.426</v>
      </c>
      <c r="O5267" s="1" t="n">
        <v>77.14</v>
      </c>
      <c r="P5267" s="1" t="s">
        <v>3744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3897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5605</v>
      </c>
      <c r="N5268" s="1" t="n">
        <v>4.148</v>
      </c>
      <c r="O5268" s="1" t="n">
        <v>148.44</v>
      </c>
      <c r="P5268" s="1" t="s">
        <v>3744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3897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3908</v>
      </c>
      <c r="N5269" s="1" t="n">
        <v>0.952</v>
      </c>
      <c r="O5269" s="1" t="n">
        <v>35.65</v>
      </c>
      <c r="P5269" s="1" t="s">
        <v>3744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3897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3909</v>
      </c>
      <c r="N5270" s="1" t="n">
        <v>2.708</v>
      </c>
      <c r="O5270" s="1" t="n">
        <v>4.49</v>
      </c>
      <c r="P5270" s="1" t="s">
        <v>3744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3897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3910</v>
      </c>
      <c r="N5271" s="1" t="n">
        <v>9.945</v>
      </c>
      <c r="O5271" s="1" t="n">
        <v>24.75</v>
      </c>
      <c r="P5271" s="1" t="s">
        <v>3744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3897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3911</v>
      </c>
      <c r="N5272" s="1" t="n">
        <v>0.27</v>
      </c>
      <c r="O5272" s="1" t="n">
        <v>0.01</v>
      </c>
      <c r="P5272" s="1" t="s">
        <v>3744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3918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3898</v>
      </c>
      <c r="N5273" s="1" t="n">
        <v>1.952</v>
      </c>
      <c r="O5273" s="1" t="n">
        <v>64.98</v>
      </c>
      <c r="P5273" s="1" t="s">
        <v>3744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3918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3899</v>
      </c>
      <c r="N5274" s="1" t="n">
        <v>13.45</v>
      </c>
      <c r="O5274" s="1" t="n">
        <v>458.92</v>
      </c>
      <c r="P5274" s="1" t="s">
        <v>3744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3918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3900</v>
      </c>
      <c r="N5275" s="1" t="n">
        <v>2.268</v>
      </c>
      <c r="O5275" s="1" t="n">
        <v>88.71</v>
      </c>
      <c r="P5275" s="1" t="s">
        <v>3744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3918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3901</v>
      </c>
      <c r="N5276" s="1" t="n">
        <v>5.916</v>
      </c>
      <c r="O5276" s="1" t="n">
        <v>231.4</v>
      </c>
      <c r="P5276" s="1" t="s">
        <v>3744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3918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3902</v>
      </c>
      <c r="N5277" s="1" t="n">
        <v>4.608</v>
      </c>
      <c r="O5277" s="1" t="n">
        <v>195.58</v>
      </c>
      <c r="P5277" s="1" t="s">
        <v>3744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3918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3903</v>
      </c>
      <c r="N5278" s="1" t="n">
        <v>9.775</v>
      </c>
      <c r="O5278" s="1" t="n">
        <v>447.44</v>
      </c>
      <c r="P5278" s="1" t="s">
        <v>3744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3918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3904</v>
      </c>
      <c r="N5279" s="1" t="n">
        <v>3.548</v>
      </c>
      <c r="O5279" s="1" t="n">
        <v>165.36</v>
      </c>
      <c r="P5279" s="1" t="s">
        <v>3744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3918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3905</v>
      </c>
      <c r="N5280" s="1" t="n">
        <v>1.324</v>
      </c>
      <c r="O5280" s="1" t="n">
        <v>56.2</v>
      </c>
      <c r="P5280" s="1" t="s">
        <v>3744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3918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3906</v>
      </c>
      <c r="N5281" s="1" t="n">
        <v>1.91</v>
      </c>
      <c r="O5281" s="1" t="n">
        <v>87.43</v>
      </c>
      <c r="P5281" s="1" t="s">
        <v>3744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3918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3907</v>
      </c>
      <c r="N5282" s="1" t="n">
        <v>1.426</v>
      </c>
      <c r="O5282" s="1" t="n">
        <v>77.14</v>
      </c>
      <c r="P5282" s="1" t="s">
        <v>3744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3918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5605</v>
      </c>
      <c r="N5283" s="1" t="n">
        <v>4.148</v>
      </c>
      <c r="O5283" s="1" t="n">
        <v>148.44</v>
      </c>
      <c r="P5283" s="1" t="s">
        <v>3744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3918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3908</v>
      </c>
      <c r="N5284" s="1" t="n">
        <v>0.952</v>
      </c>
      <c r="O5284" s="1" t="n">
        <v>35.65</v>
      </c>
      <c r="P5284" s="1" t="s">
        <v>3744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3918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3909</v>
      </c>
      <c r="N5285" s="1" t="n">
        <v>2.708</v>
      </c>
      <c r="O5285" s="1" t="n">
        <v>4.49</v>
      </c>
      <c r="P5285" s="1" t="s">
        <v>3744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3918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3910</v>
      </c>
      <c r="N5286" s="1" t="n">
        <v>9.945</v>
      </c>
      <c r="O5286" s="1" t="n">
        <v>24.75</v>
      </c>
      <c r="P5286" s="1" t="s">
        <v>3744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3918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3911</v>
      </c>
      <c r="N5287" s="1" t="n">
        <v>0.27</v>
      </c>
      <c r="O5287" s="1" t="n">
        <v>0.01</v>
      </c>
      <c r="P5287" s="1" t="s">
        <v>3744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3749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3743</v>
      </c>
      <c r="N5288" s="1" t="n">
        <v>20</v>
      </c>
      <c r="O5288" s="1" t="n">
        <v>40</v>
      </c>
      <c r="P5288" s="1" t="s">
        <v>3744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3749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3746</v>
      </c>
      <c r="N5289" s="1" t="n">
        <v>8</v>
      </c>
      <c r="O5289" s="1" t="n">
        <v>20</v>
      </c>
      <c r="P5289" s="1" t="s">
        <v>3744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3749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4379</v>
      </c>
      <c r="N5290" s="1" t="n">
        <v>100</v>
      </c>
      <c r="O5290" s="1" t="n">
        <v>960</v>
      </c>
      <c r="P5290" s="1" t="s">
        <v>3744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3749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4380</v>
      </c>
      <c r="N5291" s="1" t="n">
        <v>50</v>
      </c>
      <c r="O5291" s="1" t="n">
        <v>240</v>
      </c>
      <c r="P5291" s="1" t="s">
        <v>3744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3749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3747</v>
      </c>
      <c r="N5292" s="1" t="n">
        <v>20</v>
      </c>
      <c r="O5292" s="1" t="n">
        <v>125</v>
      </c>
      <c r="P5292" s="1" t="s">
        <v>3744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3750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3837</v>
      </c>
      <c r="N5293" s="1" t="n">
        <v>20</v>
      </c>
      <c r="O5293" s="1" t="n">
        <v>159.45</v>
      </c>
      <c r="P5293" s="1" t="s">
        <v>3744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3750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4183</v>
      </c>
      <c r="N5294" s="1" t="n">
        <v>20</v>
      </c>
      <c r="O5294" s="1" t="n">
        <v>56.65</v>
      </c>
      <c r="P5294" s="1" t="s">
        <v>3744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3750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5152</v>
      </c>
      <c r="N5295" s="1" t="n">
        <v>20</v>
      </c>
      <c r="O5295" s="1" t="n">
        <v>56.65</v>
      </c>
      <c r="P5295" s="1" t="s">
        <v>3744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3750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4184</v>
      </c>
      <c r="N5296" s="1" t="n">
        <v>20</v>
      </c>
      <c r="O5296" s="1" t="n">
        <v>159.45</v>
      </c>
      <c r="P5296" s="1" t="s">
        <v>3744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3750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3839</v>
      </c>
      <c r="N5297" s="1" t="n">
        <v>20</v>
      </c>
      <c r="O5297" s="1" t="n">
        <v>111.19</v>
      </c>
      <c r="P5297" s="1" t="s">
        <v>3744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3750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4671</v>
      </c>
      <c r="N5298" s="1" t="n">
        <v>20</v>
      </c>
      <c r="O5298" s="1" t="n">
        <v>56.65</v>
      </c>
      <c r="P5298" s="1" t="s">
        <v>3744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3750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4186</v>
      </c>
      <c r="N5299" s="1" t="n">
        <v>20</v>
      </c>
      <c r="O5299" s="1" t="n">
        <v>56.65</v>
      </c>
      <c r="P5299" s="1" t="s">
        <v>3744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3750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4188</v>
      </c>
      <c r="N5300" s="1" t="n">
        <v>8</v>
      </c>
      <c r="O5300" s="1" t="n">
        <v>54.55</v>
      </c>
      <c r="P5300" s="1" t="s">
        <v>3744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3750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5600</v>
      </c>
      <c r="N5301" s="1" t="n">
        <v>48</v>
      </c>
      <c r="O5301" s="1" t="n">
        <v>135.6</v>
      </c>
      <c r="P5301" s="1" t="s">
        <v>3744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3750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5634</v>
      </c>
      <c r="N5302" s="1" t="n">
        <v>12</v>
      </c>
      <c r="O5302" s="1" t="n">
        <v>38.7</v>
      </c>
      <c r="P5302" s="1" t="s">
        <v>3744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3750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5709</v>
      </c>
      <c r="N5303" s="1" t="n">
        <v>24</v>
      </c>
      <c r="O5303" s="1" t="n">
        <v>92.5</v>
      </c>
      <c r="P5303" s="1" t="s">
        <v>3744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3750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4259</v>
      </c>
      <c r="N5304" s="1" t="n">
        <v>24</v>
      </c>
      <c r="O5304" s="1" t="n">
        <v>211.9</v>
      </c>
      <c r="P5304" s="1" t="s">
        <v>3744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3750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4576</v>
      </c>
      <c r="N5305" s="1" t="n">
        <v>40</v>
      </c>
      <c r="O5305" s="1" t="n">
        <v>283</v>
      </c>
      <c r="P5305" s="1" t="s">
        <v>3744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3750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4762</v>
      </c>
      <c r="N5306" s="1" t="n">
        <v>60</v>
      </c>
      <c r="O5306" s="1" t="n">
        <v>245.8</v>
      </c>
      <c r="P5306" s="1" t="s">
        <v>3744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3750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4048</v>
      </c>
      <c r="N5307" s="1" t="n">
        <v>144</v>
      </c>
      <c r="O5307" s="1" t="n">
        <v>184.4</v>
      </c>
      <c r="P5307" s="1" t="s">
        <v>3744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3750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4268</v>
      </c>
      <c r="N5308" s="1" t="n">
        <v>12</v>
      </c>
      <c r="O5308" s="1" t="n">
        <v>167.9</v>
      </c>
      <c r="P5308" s="1" t="s">
        <v>3744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3750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4270</v>
      </c>
      <c r="N5309" s="1" t="n">
        <v>20</v>
      </c>
      <c r="O5309" s="1" t="n">
        <v>85.9</v>
      </c>
      <c r="P5309" s="1" t="s">
        <v>3744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3750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4272</v>
      </c>
      <c r="N5310" s="1" t="n">
        <v>12</v>
      </c>
      <c r="O5310" s="1" t="n">
        <v>89.9</v>
      </c>
      <c r="P5310" s="1" t="s">
        <v>3744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3750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5710</v>
      </c>
      <c r="N5311" s="1" t="n">
        <v>12</v>
      </c>
      <c r="O5311" s="1" t="n">
        <v>89.9</v>
      </c>
      <c r="P5311" s="1" t="s">
        <v>3744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3750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4274</v>
      </c>
      <c r="N5312" s="1" t="n">
        <v>20</v>
      </c>
      <c r="O5312" s="1" t="n">
        <v>149</v>
      </c>
      <c r="P5312" s="1" t="s">
        <v>3744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3750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4765</v>
      </c>
      <c r="N5313" s="1" t="n">
        <v>90</v>
      </c>
      <c r="O5313" s="1" t="n">
        <v>255</v>
      </c>
      <c r="P5313" s="1" t="s">
        <v>3744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3750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4766</v>
      </c>
      <c r="N5314" s="1" t="n">
        <v>24</v>
      </c>
      <c r="O5314" s="1" t="n">
        <v>103</v>
      </c>
      <c r="P5314" s="1" t="s">
        <v>3744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3750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5711</v>
      </c>
      <c r="N5315" s="1" t="n">
        <v>14</v>
      </c>
      <c r="O5315" s="1" t="n">
        <v>58.5</v>
      </c>
      <c r="P5315" s="1" t="s">
        <v>3744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3750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5712</v>
      </c>
      <c r="N5316" s="1" t="n">
        <v>14</v>
      </c>
      <c r="O5316" s="1" t="n">
        <v>58.5</v>
      </c>
      <c r="P5316" s="1" t="s">
        <v>3744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3750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5713</v>
      </c>
      <c r="N5317" s="1" t="n">
        <v>14</v>
      </c>
      <c r="O5317" s="1" t="n">
        <v>58.5</v>
      </c>
      <c r="P5317" s="1" t="s">
        <v>3744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3750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4964</v>
      </c>
      <c r="N5318" s="1" t="n">
        <v>30</v>
      </c>
      <c r="O5318" s="1" t="n">
        <v>375</v>
      </c>
      <c r="P5318" s="1" t="s">
        <v>3744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3750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3851</v>
      </c>
      <c r="N5319" s="1" t="n">
        <v>55.07</v>
      </c>
      <c r="O5319" s="1" t="n">
        <v>770.43</v>
      </c>
      <c r="P5319" s="1" t="s">
        <v>3744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3750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4735</v>
      </c>
      <c r="N5320" s="1" t="n">
        <v>100</v>
      </c>
      <c r="O5320" s="1" t="n">
        <v>1399</v>
      </c>
      <c r="P5320" s="1" t="s">
        <v>3744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3750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3852</v>
      </c>
      <c r="N5321" s="1" t="n">
        <v>180</v>
      </c>
      <c r="O5321" s="1" t="n">
        <v>1258.2</v>
      </c>
      <c r="P5321" s="1" t="s">
        <v>3744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3750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4449</v>
      </c>
      <c r="N5322" s="1" t="n">
        <v>48</v>
      </c>
      <c r="O5322" s="1" t="n">
        <v>238</v>
      </c>
      <c r="P5322" s="1" t="s">
        <v>3744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3750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4457</v>
      </c>
      <c r="N5323" s="1" t="n">
        <v>225</v>
      </c>
      <c r="O5323" s="1" t="n">
        <v>385</v>
      </c>
      <c r="P5323" s="1" t="s">
        <v>3744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3750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3857</v>
      </c>
      <c r="N5324" s="1" t="n">
        <v>80</v>
      </c>
      <c r="O5324" s="1" t="n">
        <v>559.2</v>
      </c>
      <c r="P5324" s="1" t="s">
        <v>3744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3750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4310</v>
      </c>
      <c r="N5325" s="1" t="n">
        <v>10.773</v>
      </c>
      <c r="O5325" s="1" t="n">
        <v>242.39</v>
      </c>
      <c r="P5325" s="1" t="s">
        <v>3744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3750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4311</v>
      </c>
      <c r="N5326" s="1" t="n">
        <v>6</v>
      </c>
      <c r="O5326" s="1" t="n">
        <v>115</v>
      </c>
      <c r="P5326" s="1" t="s">
        <v>3744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3750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4458</v>
      </c>
      <c r="N5327" s="1" t="n">
        <v>60</v>
      </c>
      <c r="O5327" s="1" t="n">
        <v>311.94</v>
      </c>
      <c r="P5327" s="1" t="s">
        <v>3744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3750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5407</v>
      </c>
      <c r="N5328" s="1" t="n">
        <v>36</v>
      </c>
      <c r="O5328" s="1" t="n">
        <v>245.94</v>
      </c>
      <c r="P5328" s="1" t="s">
        <v>3744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3750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5714</v>
      </c>
      <c r="N5329" s="1" t="n">
        <v>15</v>
      </c>
      <c r="O5329" s="1" t="n">
        <v>134.85</v>
      </c>
      <c r="P5329" s="1" t="s">
        <v>3744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3750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5715</v>
      </c>
      <c r="N5330" s="1" t="n">
        <v>20</v>
      </c>
      <c r="O5330" s="1" t="n">
        <v>499.9</v>
      </c>
      <c r="P5330" s="1" t="s">
        <v>3744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3750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5716</v>
      </c>
      <c r="N5331" s="1" t="n">
        <v>36</v>
      </c>
      <c r="O5331" s="1" t="n">
        <v>41.99</v>
      </c>
      <c r="P5331" s="1" t="s">
        <v>3744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3750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3928</v>
      </c>
      <c r="N5332" s="1" t="n">
        <v>10</v>
      </c>
      <c r="O5332" s="1" t="n">
        <v>106.7</v>
      </c>
      <c r="P5332" s="1" t="s">
        <v>3744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3750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3929</v>
      </c>
      <c r="N5333" s="1" t="n">
        <v>6</v>
      </c>
      <c r="O5333" s="1" t="n">
        <v>41.16</v>
      </c>
      <c r="P5333" s="1" t="s">
        <v>3744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3750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3930</v>
      </c>
      <c r="N5334" s="1" t="n">
        <v>6</v>
      </c>
      <c r="O5334" s="1" t="n">
        <v>82.2</v>
      </c>
      <c r="P5334" s="1" t="s">
        <v>3744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3750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3931</v>
      </c>
      <c r="N5335" s="1" t="n">
        <v>6</v>
      </c>
      <c r="O5335" s="1" t="n">
        <v>75.36</v>
      </c>
      <c r="P5335" s="1" t="s">
        <v>3744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3750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3932</v>
      </c>
      <c r="N5336" s="1" t="n">
        <v>6</v>
      </c>
      <c r="O5336" s="1" t="n">
        <v>75.36</v>
      </c>
      <c r="P5336" s="1" t="s">
        <v>3744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3750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3933</v>
      </c>
      <c r="N5337" s="1" t="n">
        <v>10</v>
      </c>
      <c r="O5337" s="1" t="n">
        <v>116.4</v>
      </c>
      <c r="P5337" s="1" t="s">
        <v>3744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3750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5579</v>
      </c>
      <c r="N5338" s="1" t="n">
        <v>5</v>
      </c>
      <c r="O5338" s="1" t="n">
        <v>43</v>
      </c>
      <c r="P5338" s="1" t="s">
        <v>3744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3750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3893</v>
      </c>
      <c r="N5339" s="1" t="n">
        <v>50</v>
      </c>
      <c r="O5339" s="1" t="n">
        <v>999</v>
      </c>
      <c r="P5339" s="1" t="s">
        <v>3744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3750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5717</v>
      </c>
      <c r="N5340" s="1" t="n">
        <v>8</v>
      </c>
      <c r="O5340" s="1" t="n">
        <v>122.01</v>
      </c>
      <c r="P5340" s="1" t="s">
        <v>3744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3750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5496</v>
      </c>
      <c r="N5341" s="1" t="n">
        <v>30</v>
      </c>
      <c r="O5341" s="1" t="n">
        <v>659.4</v>
      </c>
      <c r="P5341" s="1" t="s">
        <v>3744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3750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5718</v>
      </c>
      <c r="N5342" s="1" t="n">
        <v>8</v>
      </c>
      <c r="O5342" s="1" t="n">
        <v>119.91</v>
      </c>
      <c r="P5342" s="1" t="s">
        <v>3744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3750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5497</v>
      </c>
      <c r="N5343" s="1" t="n">
        <v>60</v>
      </c>
      <c r="O5343" s="1" t="n">
        <v>93.58</v>
      </c>
      <c r="P5343" s="1" t="s">
        <v>3744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3750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4458</v>
      </c>
      <c r="N5344" s="1" t="n">
        <v>20</v>
      </c>
      <c r="O5344" s="1" t="n">
        <v>189.8</v>
      </c>
      <c r="P5344" s="1" t="s">
        <v>3744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3750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3894</v>
      </c>
      <c r="N5345" s="1" t="n">
        <v>10</v>
      </c>
      <c r="O5345" s="1" t="n">
        <v>229.8</v>
      </c>
      <c r="P5345" s="1" t="s">
        <v>3744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3750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4568</v>
      </c>
      <c r="N5346" s="1" t="n">
        <v>14</v>
      </c>
      <c r="O5346" s="1" t="n">
        <v>73.49</v>
      </c>
      <c r="P5346" s="1" t="s">
        <v>3744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3750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5545</v>
      </c>
      <c r="N5347" s="1" t="n">
        <v>15</v>
      </c>
      <c r="O5347" s="1" t="n">
        <v>114.95</v>
      </c>
      <c r="P5347" s="1" t="s">
        <v>3744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3750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3895</v>
      </c>
      <c r="N5348" s="1" t="n">
        <v>50</v>
      </c>
      <c r="O5348" s="1" t="n">
        <v>375</v>
      </c>
      <c r="P5348" s="1" t="s">
        <v>3744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3750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3896</v>
      </c>
      <c r="N5349" s="1" t="n">
        <v>200</v>
      </c>
      <c r="O5349" s="1" t="n">
        <v>1400</v>
      </c>
      <c r="P5349" s="1" t="s">
        <v>3744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4197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3895</v>
      </c>
      <c r="N5350" s="1" t="n">
        <v>5</v>
      </c>
      <c r="O5350" s="1" t="n">
        <v>48</v>
      </c>
      <c r="P5350" s="1" t="s">
        <v>3744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3778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3919</v>
      </c>
      <c r="N5351" s="1" t="n">
        <v>70</v>
      </c>
      <c r="O5351" s="1" t="n">
        <v>630</v>
      </c>
      <c r="P5351" s="1" t="s">
        <v>3744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3778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3921</v>
      </c>
      <c r="N5352" s="1" t="n">
        <v>20</v>
      </c>
      <c r="O5352" s="1" t="n">
        <v>400</v>
      </c>
      <c r="P5352" s="1" t="s">
        <v>3744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3749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3786</v>
      </c>
      <c r="N5353" s="1" t="n">
        <v>34.606</v>
      </c>
      <c r="O5353" s="1" t="n">
        <v>103.82</v>
      </c>
      <c r="P5353" s="1" t="s">
        <v>3744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3749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5309</v>
      </c>
      <c r="N5354" s="1" t="n">
        <v>0.374</v>
      </c>
      <c r="O5354" s="1" t="n">
        <v>29.92</v>
      </c>
      <c r="P5354" s="1" t="s">
        <v>3744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3749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3748</v>
      </c>
      <c r="N5355" s="1" t="n">
        <v>20</v>
      </c>
      <c r="O5355" s="1" t="n">
        <v>280</v>
      </c>
      <c r="P5355" s="1" t="s">
        <v>3744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3749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3746</v>
      </c>
      <c r="N5356" s="1" t="n">
        <v>40</v>
      </c>
      <c r="O5356" s="1" t="n">
        <v>80</v>
      </c>
      <c r="P5356" s="1" t="s">
        <v>3744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3749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3781</v>
      </c>
      <c r="N5357" s="1" t="n">
        <v>10</v>
      </c>
      <c r="O5357" s="1" t="n">
        <v>120</v>
      </c>
      <c r="P5357" s="1" t="s">
        <v>3744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3749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3782</v>
      </c>
      <c r="N5358" s="1" t="n">
        <v>5</v>
      </c>
      <c r="O5358" s="1" t="n">
        <v>35</v>
      </c>
      <c r="P5358" s="1" t="s">
        <v>3744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3749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3783</v>
      </c>
      <c r="N5359" s="1" t="n">
        <v>24</v>
      </c>
      <c r="O5359" s="1" t="n">
        <v>160</v>
      </c>
      <c r="P5359" s="1" t="s">
        <v>3744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3749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3784</v>
      </c>
      <c r="N5360" s="1" t="n">
        <v>3</v>
      </c>
      <c r="O5360" s="1" t="n">
        <v>36</v>
      </c>
      <c r="P5360" s="1" t="s">
        <v>3744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3749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3785</v>
      </c>
      <c r="N5361" s="1" t="n">
        <v>40</v>
      </c>
      <c r="O5361" s="1" t="n">
        <v>280</v>
      </c>
      <c r="P5361" s="1" t="s">
        <v>3744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3749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3934</v>
      </c>
      <c r="N5362" s="1" t="n">
        <v>10</v>
      </c>
      <c r="O5362" s="1" t="n">
        <v>90</v>
      </c>
      <c r="P5362" s="1" t="s">
        <v>3744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3749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3787</v>
      </c>
      <c r="N5363" s="1" t="n">
        <v>20</v>
      </c>
      <c r="O5363" s="1" t="n">
        <v>80</v>
      </c>
      <c r="P5363" s="1" t="s">
        <v>3744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3749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3935</v>
      </c>
      <c r="N5364" s="1" t="n">
        <v>15</v>
      </c>
      <c r="O5364" s="1" t="n">
        <v>135</v>
      </c>
      <c r="P5364" s="1" t="s">
        <v>3744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3749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3788</v>
      </c>
      <c r="N5365" s="1" t="n">
        <v>4</v>
      </c>
      <c r="O5365" s="1" t="n">
        <v>40</v>
      </c>
      <c r="P5365" s="1" t="s">
        <v>3744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3749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3789</v>
      </c>
      <c r="N5366" s="1" t="n">
        <v>10</v>
      </c>
      <c r="O5366" s="1" t="n">
        <v>70</v>
      </c>
      <c r="P5366" s="1" t="s">
        <v>3744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3749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3790</v>
      </c>
      <c r="N5367" s="1" t="n">
        <v>10</v>
      </c>
      <c r="O5367" s="1" t="n">
        <v>100</v>
      </c>
      <c r="P5367" s="1" t="s">
        <v>3744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3749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3937</v>
      </c>
      <c r="N5368" s="1" t="n">
        <v>13.5</v>
      </c>
      <c r="O5368" s="1" t="n">
        <v>121.5</v>
      </c>
      <c r="P5368" s="1" t="s">
        <v>3744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3749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3938</v>
      </c>
      <c r="N5369" s="1" t="n">
        <v>40</v>
      </c>
      <c r="O5369" s="1" t="n">
        <v>260</v>
      </c>
      <c r="P5369" s="1" t="s">
        <v>3744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3749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3792</v>
      </c>
      <c r="N5370" s="1" t="n">
        <v>10</v>
      </c>
      <c r="O5370" s="1" t="n">
        <v>80</v>
      </c>
      <c r="P5370" s="1" t="s">
        <v>3744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3749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4573</v>
      </c>
      <c r="N5371" s="1" t="n">
        <v>126</v>
      </c>
      <c r="O5371" s="1" t="n">
        <v>297</v>
      </c>
      <c r="P5371" s="1" t="s">
        <v>3744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3749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3793</v>
      </c>
      <c r="N5372" s="1" t="n">
        <v>10</v>
      </c>
      <c r="O5372" s="1" t="n">
        <v>60</v>
      </c>
      <c r="P5372" s="1" t="s">
        <v>3744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3749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4138</v>
      </c>
      <c r="N5373" s="1" t="n">
        <v>5.8</v>
      </c>
      <c r="O5373" s="1" t="n">
        <v>69.5</v>
      </c>
      <c r="P5373" s="1" t="s">
        <v>3744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3749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3795</v>
      </c>
      <c r="N5374" s="1" t="n">
        <v>20</v>
      </c>
      <c r="O5374" s="1" t="n">
        <v>120</v>
      </c>
      <c r="P5374" s="1" t="s">
        <v>3744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3749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3939</v>
      </c>
      <c r="N5375" s="1" t="n">
        <v>5.6</v>
      </c>
      <c r="O5375" s="1" t="n">
        <v>78</v>
      </c>
      <c r="P5375" s="1" t="s">
        <v>3744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3750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3800</v>
      </c>
      <c r="N5376" s="1" t="n">
        <v>20</v>
      </c>
      <c r="O5376" s="1" t="n">
        <v>240</v>
      </c>
      <c r="P5376" s="1" t="s">
        <v>3744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3750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5513</v>
      </c>
      <c r="N5377" s="1" t="n">
        <v>15</v>
      </c>
      <c r="O5377" s="1" t="n">
        <v>52.5</v>
      </c>
      <c r="P5377" s="1" t="s">
        <v>3744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3750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5719</v>
      </c>
      <c r="N5378" s="1" t="n">
        <v>24</v>
      </c>
      <c r="O5378" s="1" t="n">
        <v>48</v>
      </c>
      <c r="P5378" s="1" t="s">
        <v>3744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3750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4132</v>
      </c>
      <c r="N5379" s="1" t="n">
        <v>500</v>
      </c>
      <c r="O5379" s="1" t="n">
        <v>300</v>
      </c>
      <c r="P5379" s="1" t="s">
        <v>3744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3750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3981</v>
      </c>
      <c r="N5380" s="1" t="n">
        <v>1440</v>
      </c>
      <c r="O5380" s="1" t="n">
        <v>760</v>
      </c>
      <c r="P5380" s="1" t="s">
        <v>3744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3750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3982</v>
      </c>
      <c r="N5381" s="1" t="n">
        <v>2160</v>
      </c>
      <c r="O5381" s="1" t="n">
        <v>1110</v>
      </c>
      <c r="P5381" s="1" t="s">
        <v>3744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3750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4030</v>
      </c>
      <c r="N5382" s="1" t="n">
        <v>18</v>
      </c>
      <c r="O5382" s="1" t="n">
        <v>180</v>
      </c>
      <c r="P5382" s="1" t="s">
        <v>3744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3750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4031</v>
      </c>
      <c r="N5383" s="1" t="n">
        <v>20</v>
      </c>
      <c r="O5383" s="1" t="n">
        <v>130</v>
      </c>
      <c r="P5383" s="1" t="s">
        <v>3744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3750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5084</v>
      </c>
      <c r="N5384" s="1" t="n">
        <v>48</v>
      </c>
      <c r="O5384" s="1" t="n">
        <v>86.88</v>
      </c>
      <c r="P5384" s="1" t="s">
        <v>3744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3750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5086</v>
      </c>
      <c r="N5385" s="1" t="n">
        <v>6</v>
      </c>
      <c r="O5385" s="1" t="n">
        <v>23.64</v>
      </c>
      <c r="P5385" s="1" t="s">
        <v>3744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3750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5720</v>
      </c>
      <c r="N5386" s="1" t="n">
        <v>6</v>
      </c>
      <c r="O5386" s="1" t="n">
        <v>23.64</v>
      </c>
      <c r="P5386" s="1" t="s">
        <v>3744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3750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5721</v>
      </c>
      <c r="N5387" s="1" t="n">
        <v>6</v>
      </c>
      <c r="O5387" s="1" t="n">
        <v>32.04</v>
      </c>
      <c r="P5387" s="1" t="s">
        <v>3744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3750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5087</v>
      </c>
      <c r="N5388" s="1" t="n">
        <v>48</v>
      </c>
      <c r="O5388" s="1" t="n">
        <v>201.6</v>
      </c>
      <c r="P5388" s="1" t="s">
        <v>3744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3750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5089</v>
      </c>
      <c r="N5389" s="1" t="n">
        <v>48</v>
      </c>
      <c r="O5389" s="1" t="n">
        <v>201.6</v>
      </c>
      <c r="P5389" s="1" t="s">
        <v>3744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3750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5722</v>
      </c>
      <c r="N5390" s="1" t="n">
        <v>1</v>
      </c>
      <c r="O5390" s="1" t="n">
        <v>5.43</v>
      </c>
      <c r="P5390" s="1" t="s">
        <v>3744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3750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5582</v>
      </c>
      <c r="N5391" s="1" t="n">
        <v>300</v>
      </c>
      <c r="O5391" s="1" t="n">
        <v>471</v>
      </c>
      <c r="P5391" s="1" t="s">
        <v>3744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3750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5584</v>
      </c>
      <c r="N5392" s="1" t="n">
        <v>200</v>
      </c>
      <c r="O5392" s="1" t="n">
        <v>314</v>
      </c>
      <c r="P5392" s="1" t="s">
        <v>3744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3750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5723</v>
      </c>
      <c r="N5393" s="1" t="n">
        <v>3</v>
      </c>
      <c r="O5393" s="1" t="n">
        <v>8.16</v>
      </c>
      <c r="P5393" s="1" t="s">
        <v>3744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3750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5092</v>
      </c>
      <c r="N5394" s="1" t="n">
        <v>12</v>
      </c>
      <c r="O5394" s="1" t="n">
        <v>34.92</v>
      </c>
      <c r="P5394" s="1" t="s">
        <v>3744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3750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5093</v>
      </c>
      <c r="N5395" s="1" t="n">
        <v>12</v>
      </c>
      <c r="O5395" s="1" t="n">
        <v>33.48</v>
      </c>
      <c r="P5395" s="1" t="s">
        <v>3744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3750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5724</v>
      </c>
      <c r="N5396" s="1" t="n">
        <v>45</v>
      </c>
      <c r="O5396" s="1" t="n">
        <v>30.24</v>
      </c>
      <c r="P5396" s="1" t="s">
        <v>3744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3750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5725</v>
      </c>
      <c r="N5397" s="1" t="n">
        <v>120</v>
      </c>
      <c r="O5397" s="1" t="n">
        <v>80.64</v>
      </c>
      <c r="P5397" s="1" t="s">
        <v>3744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3750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5726</v>
      </c>
      <c r="N5398" s="1" t="n">
        <v>50</v>
      </c>
      <c r="O5398" s="1" t="n">
        <v>78.5</v>
      </c>
      <c r="P5398" s="1" t="s">
        <v>3744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3750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5727</v>
      </c>
      <c r="N5399" s="1" t="n">
        <v>50</v>
      </c>
      <c r="O5399" s="1" t="n">
        <v>78.5</v>
      </c>
      <c r="P5399" s="1" t="s">
        <v>3744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3750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5728</v>
      </c>
      <c r="N5400" s="1" t="n">
        <v>120</v>
      </c>
      <c r="O5400" s="1" t="n">
        <v>80.64</v>
      </c>
      <c r="P5400" s="1" t="s">
        <v>3744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3750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5729</v>
      </c>
      <c r="N5401" s="1" t="n">
        <v>120</v>
      </c>
      <c r="O5401" s="1" t="n">
        <v>80.64</v>
      </c>
      <c r="P5401" s="1" t="s">
        <v>3744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3750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5730</v>
      </c>
      <c r="N5402" s="1" t="n">
        <v>90</v>
      </c>
      <c r="O5402" s="1" t="n">
        <v>60.48</v>
      </c>
      <c r="P5402" s="1" t="s">
        <v>3744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3750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5731</v>
      </c>
      <c r="N5403" s="1" t="n">
        <v>240</v>
      </c>
      <c r="O5403" s="1" t="n">
        <v>161.28</v>
      </c>
      <c r="P5403" s="1" t="s">
        <v>3744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3750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5732</v>
      </c>
      <c r="N5404" s="1" t="n">
        <v>120</v>
      </c>
      <c r="O5404" s="1" t="n">
        <v>80.64</v>
      </c>
      <c r="P5404" s="1" t="s">
        <v>3744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3750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5733</v>
      </c>
      <c r="N5405" s="1" t="n">
        <v>90</v>
      </c>
      <c r="O5405" s="1" t="n">
        <v>60.48</v>
      </c>
      <c r="P5405" s="1" t="s">
        <v>3744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3750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5734</v>
      </c>
      <c r="N5406" s="1" t="n">
        <v>60</v>
      </c>
      <c r="O5406" s="1" t="n">
        <v>40.32</v>
      </c>
      <c r="P5406" s="1" t="s">
        <v>3744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3750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5735</v>
      </c>
      <c r="N5407" s="1" t="n">
        <v>120</v>
      </c>
      <c r="O5407" s="1" t="n">
        <v>80.64</v>
      </c>
      <c r="P5407" s="1" t="s">
        <v>3744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3750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5736</v>
      </c>
      <c r="N5408" s="1" t="n">
        <v>30</v>
      </c>
      <c r="O5408" s="1" t="n">
        <v>20.16</v>
      </c>
      <c r="P5408" s="1" t="s">
        <v>3744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3750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5737</v>
      </c>
      <c r="N5409" s="1" t="n">
        <v>60</v>
      </c>
      <c r="O5409" s="1" t="n">
        <v>40.32</v>
      </c>
      <c r="P5409" s="1" t="s">
        <v>3744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3750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5098</v>
      </c>
      <c r="N5410" s="1" t="n">
        <v>48</v>
      </c>
      <c r="O5410" s="1" t="n">
        <v>86.88</v>
      </c>
      <c r="P5410" s="1" t="s">
        <v>3744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3978</v>
      </c>
      <c r="E5411" s="1" t="n">
        <v>1955</v>
      </c>
      <c r="F5411" s="1" t="s">
        <v>3659</v>
      </c>
      <c r="I5411" s="1" t="n">
        <v>47281</v>
      </c>
      <c r="J5411" s="1" t="n">
        <v>45153</v>
      </c>
      <c r="K5411" s="1" t="n">
        <v>7899403713715</v>
      </c>
      <c r="L5411" s="1" t="s">
        <v>4973</v>
      </c>
      <c r="N5411" s="1" t="n">
        <v>30</v>
      </c>
      <c r="O5411" s="1" t="n">
        <v>29.55</v>
      </c>
      <c r="P5411" s="1" t="s">
        <v>3980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3978</v>
      </c>
      <c r="E5412" s="1" t="n">
        <v>1955</v>
      </c>
      <c r="F5412" s="1" t="s">
        <v>3659</v>
      </c>
      <c r="I5412" s="1" t="n">
        <v>47281</v>
      </c>
      <c r="J5412" s="1" t="n">
        <v>45154</v>
      </c>
      <c r="K5412" s="1" t="n">
        <v>2246390</v>
      </c>
      <c r="L5412" s="1" t="s">
        <v>4974</v>
      </c>
      <c r="N5412" s="1" t="n">
        <v>95</v>
      </c>
      <c r="O5412" s="1" t="n">
        <v>93.24</v>
      </c>
      <c r="P5412" s="1" t="s">
        <v>3980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3978</v>
      </c>
      <c r="E5413" s="1" t="n">
        <v>1955</v>
      </c>
      <c r="F5413" s="1" t="s">
        <v>3659</v>
      </c>
      <c r="I5413" s="1" t="n">
        <v>47281</v>
      </c>
      <c r="J5413" s="1" t="n">
        <v>45155</v>
      </c>
      <c r="K5413" s="1" t="n">
        <v>2246406</v>
      </c>
      <c r="L5413" s="1" t="s">
        <v>4975</v>
      </c>
      <c r="N5413" s="1" t="n">
        <v>20</v>
      </c>
      <c r="O5413" s="1" t="n">
        <v>19.7</v>
      </c>
      <c r="P5413" s="1" t="s">
        <v>3980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3778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3779</v>
      </c>
      <c r="N5414" s="1" t="n">
        <v>180</v>
      </c>
      <c r="O5414" s="1" t="n">
        <v>270</v>
      </c>
      <c r="P5414" s="1" t="s">
        <v>3744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3749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3747</v>
      </c>
      <c r="N5415" s="1" t="n">
        <v>20</v>
      </c>
      <c r="O5415" s="1" t="n">
        <v>125</v>
      </c>
      <c r="P5415" s="1" t="s">
        <v>3744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3749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3743</v>
      </c>
      <c r="N5416" s="1" t="n">
        <v>14</v>
      </c>
      <c r="O5416" s="1" t="n">
        <v>35</v>
      </c>
      <c r="P5416" s="1" t="s">
        <v>3744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3749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3745</v>
      </c>
      <c r="N5417" s="1" t="n">
        <v>10</v>
      </c>
      <c r="O5417" s="1" t="n">
        <v>50</v>
      </c>
      <c r="P5417" s="1" t="s">
        <v>3744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3749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3746</v>
      </c>
      <c r="N5418" s="1" t="n">
        <v>110</v>
      </c>
      <c r="O5418" s="1" t="n">
        <v>220</v>
      </c>
      <c r="P5418" s="1" t="s">
        <v>3744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3750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3801</v>
      </c>
      <c r="N5419" s="1" t="n">
        <v>4</v>
      </c>
      <c r="O5419" s="1" t="n">
        <v>20.4</v>
      </c>
      <c r="P5419" s="1" t="s">
        <v>3744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3750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3802</v>
      </c>
      <c r="N5420" s="1" t="n">
        <v>6</v>
      </c>
      <c r="O5420" s="1" t="n">
        <v>27</v>
      </c>
      <c r="P5420" s="1" t="s">
        <v>3744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3750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3803</v>
      </c>
      <c r="N5421" s="1" t="n">
        <v>5</v>
      </c>
      <c r="O5421" s="1" t="n">
        <v>24</v>
      </c>
      <c r="P5421" s="1" t="s">
        <v>3744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3750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3805</v>
      </c>
      <c r="N5422" s="1" t="n">
        <v>22</v>
      </c>
      <c r="O5422" s="1" t="n">
        <v>127.6</v>
      </c>
      <c r="P5422" s="1" t="s">
        <v>3744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3750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4096</v>
      </c>
      <c r="N5423" s="1" t="n">
        <v>50</v>
      </c>
      <c r="O5423" s="1" t="n">
        <v>117</v>
      </c>
      <c r="P5423" s="1" t="s">
        <v>3744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3750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4098</v>
      </c>
      <c r="N5424" s="1" t="n">
        <v>50</v>
      </c>
      <c r="O5424" s="1" t="n">
        <v>117</v>
      </c>
      <c r="P5424" s="1" t="s">
        <v>3744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3750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4101</v>
      </c>
      <c r="N5425" s="1" t="n">
        <v>50</v>
      </c>
      <c r="O5425" s="1" t="n">
        <v>113</v>
      </c>
      <c r="P5425" s="1" t="s">
        <v>3744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3750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4207</v>
      </c>
      <c r="N5426" s="1" t="n">
        <v>20</v>
      </c>
      <c r="O5426" s="1" t="n">
        <v>84.4</v>
      </c>
      <c r="P5426" s="1" t="s">
        <v>3744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3750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5185</v>
      </c>
      <c r="N5427" s="1" t="n">
        <v>108</v>
      </c>
      <c r="O5427" s="1" t="n">
        <v>288.36</v>
      </c>
      <c r="P5427" s="1" t="s">
        <v>3744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3750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5581</v>
      </c>
      <c r="N5428" s="1" t="n">
        <v>40</v>
      </c>
      <c r="O5428" s="1" t="n">
        <v>282</v>
      </c>
      <c r="P5428" s="1" t="s">
        <v>3744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3750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4576</v>
      </c>
      <c r="N5429" s="1" t="n">
        <v>40</v>
      </c>
      <c r="O5429" s="1" t="n">
        <v>282</v>
      </c>
      <c r="P5429" s="1" t="s">
        <v>3744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3750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5738</v>
      </c>
      <c r="N5430" s="1" t="n">
        <v>20</v>
      </c>
      <c r="O5430" s="1" t="n">
        <v>94.6</v>
      </c>
      <c r="P5430" s="1" t="s">
        <v>3744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3750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5582</v>
      </c>
      <c r="N5431" s="1" t="n">
        <v>100</v>
      </c>
      <c r="O5431" s="1" t="n">
        <v>144</v>
      </c>
      <c r="P5431" s="1" t="s">
        <v>3744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3750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5583</v>
      </c>
      <c r="N5432" s="1" t="n">
        <v>50</v>
      </c>
      <c r="O5432" s="1" t="n">
        <v>72</v>
      </c>
      <c r="P5432" s="1" t="s">
        <v>3744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3750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5584</v>
      </c>
      <c r="N5433" s="1" t="n">
        <v>100</v>
      </c>
      <c r="O5433" s="1" t="n">
        <v>144</v>
      </c>
      <c r="P5433" s="1" t="s">
        <v>3744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3750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4428</v>
      </c>
      <c r="N5434" s="1" t="n">
        <v>45</v>
      </c>
      <c r="O5434" s="1" t="n">
        <v>151.2</v>
      </c>
      <c r="P5434" s="1" t="s">
        <v>3744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3750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4314</v>
      </c>
      <c r="N5435" s="1" t="n">
        <v>24</v>
      </c>
      <c r="O5435" s="1" t="n">
        <v>90.72</v>
      </c>
      <c r="P5435" s="1" t="s">
        <v>3744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3750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5739</v>
      </c>
      <c r="N5436" s="1" t="n">
        <v>24</v>
      </c>
      <c r="O5436" s="1" t="n">
        <v>133.44</v>
      </c>
      <c r="P5436" s="1" t="s">
        <v>3744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3750</v>
      </c>
      <c r="E5437" s="1" t="n">
        <v>1695</v>
      </c>
      <c r="F5437" s="1" t="s">
        <v>312</v>
      </c>
      <c r="I5437" s="1" t="n">
        <v>19453</v>
      </c>
      <c r="J5437" s="1" t="n">
        <v>29846</v>
      </c>
      <c r="K5437" s="1" t="n">
        <v>7891097102059</v>
      </c>
      <c r="L5437" s="1" t="s">
        <v>5312</v>
      </c>
      <c r="N5437" s="1" t="n">
        <v>50</v>
      </c>
      <c r="O5437" s="1" t="n">
        <v>574.5</v>
      </c>
      <c r="P5437" s="1" t="s">
        <v>3744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3750</v>
      </c>
      <c r="E5438" s="1" t="n">
        <v>1695</v>
      </c>
      <c r="F5438" s="1" t="s">
        <v>312</v>
      </c>
      <c r="I5438" s="1" t="n">
        <v>19453</v>
      </c>
      <c r="J5438" s="1" t="n">
        <v>25964</v>
      </c>
      <c r="K5438" s="1" t="n">
        <v>7896763621858</v>
      </c>
      <c r="L5438" s="1" t="s">
        <v>4764</v>
      </c>
      <c r="N5438" s="1" t="n">
        <v>80</v>
      </c>
      <c r="O5438" s="1" t="n">
        <v>152</v>
      </c>
      <c r="P5438" s="1" t="s">
        <v>3744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3750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4277</v>
      </c>
      <c r="N5439" s="1" t="n">
        <v>24</v>
      </c>
      <c r="O5439" s="1" t="n">
        <v>418.32</v>
      </c>
      <c r="P5439" s="1" t="s">
        <v>3744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3750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3821</v>
      </c>
      <c r="N5440" s="1" t="n">
        <v>144.7</v>
      </c>
      <c r="O5440" s="1" t="n">
        <v>4630.4</v>
      </c>
      <c r="P5440" s="1" t="s">
        <v>3744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3750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3823</v>
      </c>
      <c r="N5441" s="1" t="n">
        <v>121.7</v>
      </c>
      <c r="O5441" s="1" t="n">
        <v>2677.4</v>
      </c>
      <c r="P5441" s="1" t="s">
        <v>3744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3750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3763</v>
      </c>
      <c r="N5442" s="1" t="n">
        <v>18</v>
      </c>
      <c r="O5442" s="1" t="n">
        <v>100.9</v>
      </c>
      <c r="P5442" s="1" t="s">
        <v>3744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3750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3764</v>
      </c>
      <c r="N5443" s="1" t="n">
        <v>18</v>
      </c>
      <c r="O5443" s="1" t="n">
        <v>100.9</v>
      </c>
      <c r="P5443" s="1" t="s">
        <v>3744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3750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5100</v>
      </c>
      <c r="N5444" s="1" t="n">
        <v>24</v>
      </c>
      <c r="O5444" s="1" t="n">
        <v>63.64</v>
      </c>
      <c r="P5444" s="1" t="s">
        <v>3744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3750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3768</v>
      </c>
      <c r="N5445" s="1" t="n">
        <v>24</v>
      </c>
      <c r="O5445" s="1" t="n">
        <v>75.49</v>
      </c>
      <c r="P5445" s="1" t="s">
        <v>3744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3750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3752</v>
      </c>
      <c r="N5446" s="1" t="n">
        <v>48</v>
      </c>
      <c r="O5446" s="1" t="n">
        <v>403.11</v>
      </c>
      <c r="P5446" s="1" t="s">
        <v>3744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3750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4344</v>
      </c>
      <c r="N5447" s="1" t="n">
        <v>36</v>
      </c>
      <c r="O5447" s="1" t="n">
        <v>195.63</v>
      </c>
      <c r="P5447" s="1" t="s">
        <v>3744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3750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3754</v>
      </c>
      <c r="N5448" s="1" t="n">
        <v>6</v>
      </c>
      <c r="O5448" s="1" t="n">
        <v>50.39</v>
      </c>
      <c r="P5448" s="1" t="s">
        <v>3744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3750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5080</v>
      </c>
      <c r="N5449" s="1" t="n">
        <v>6</v>
      </c>
      <c r="O5449" s="1" t="n">
        <v>50.39</v>
      </c>
      <c r="P5449" s="1" t="s">
        <v>3744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3750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5596</v>
      </c>
      <c r="N5450" s="1" t="n">
        <v>6</v>
      </c>
      <c r="O5450" s="1" t="n">
        <v>50.39</v>
      </c>
      <c r="P5450" s="1" t="s">
        <v>3744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3750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5107</v>
      </c>
      <c r="N5451" s="1" t="n">
        <v>24</v>
      </c>
      <c r="O5451" s="1" t="n">
        <v>67.27</v>
      </c>
      <c r="P5451" s="1" t="s">
        <v>3744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3750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3755</v>
      </c>
      <c r="N5452" s="1" t="n">
        <v>6</v>
      </c>
      <c r="O5452" s="1" t="n">
        <v>50.39</v>
      </c>
      <c r="P5452" s="1" t="s">
        <v>3744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3750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4659</v>
      </c>
      <c r="N5453" s="1" t="n">
        <v>60</v>
      </c>
      <c r="O5453" s="1" t="n">
        <v>206.88</v>
      </c>
      <c r="P5453" s="1" t="s">
        <v>3744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3750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5081</v>
      </c>
      <c r="N5454" s="1" t="n">
        <v>24</v>
      </c>
      <c r="O5454" s="1" t="n">
        <v>201.55</v>
      </c>
      <c r="P5454" s="1" t="s">
        <v>3744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3750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3759</v>
      </c>
      <c r="N5455" s="1" t="n">
        <v>36</v>
      </c>
      <c r="O5455" s="1" t="n">
        <v>45</v>
      </c>
      <c r="P5455" s="1" t="s">
        <v>3744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3750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5740</v>
      </c>
      <c r="N5456" s="1" t="n">
        <v>20</v>
      </c>
      <c r="O5456" s="1" t="n">
        <v>157.71</v>
      </c>
      <c r="P5456" s="1" t="s">
        <v>3744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3750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4377</v>
      </c>
      <c r="N5457" s="1" t="n">
        <v>20</v>
      </c>
      <c r="O5457" s="1" t="n">
        <v>279.91</v>
      </c>
      <c r="P5457" s="1" t="s">
        <v>3744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3750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4378</v>
      </c>
      <c r="N5458" s="1" t="n">
        <v>1</v>
      </c>
      <c r="O5458" s="1" t="n">
        <v>145.75</v>
      </c>
      <c r="P5458" s="1" t="s">
        <v>3744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3750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5741</v>
      </c>
      <c r="N5459" s="1" t="n">
        <v>1</v>
      </c>
      <c r="O5459" s="1" t="n">
        <v>157.71</v>
      </c>
      <c r="P5459" s="1" t="s">
        <v>3744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3750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5742</v>
      </c>
      <c r="N5460" s="1" t="n">
        <v>45</v>
      </c>
      <c r="O5460" s="1" t="n">
        <v>87.56</v>
      </c>
      <c r="P5460" s="1" t="s">
        <v>3744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3750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5595</v>
      </c>
      <c r="N5461" s="1" t="n">
        <v>24</v>
      </c>
      <c r="O5461" s="1" t="n">
        <v>67.27</v>
      </c>
      <c r="P5461" s="1" t="s">
        <v>3744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3750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4661</v>
      </c>
      <c r="N5462" s="1" t="n">
        <v>72</v>
      </c>
      <c r="O5462" s="1" t="n">
        <v>226.48</v>
      </c>
      <c r="P5462" s="1" t="s">
        <v>3744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3750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5743</v>
      </c>
      <c r="N5463" s="1" t="n">
        <v>24</v>
      </c>
      <c r="O5463" s="1" t="n">
        <v>65.81</v>
      </c>
      <c r="P5463" s="1" t="s">
        <v>3744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3750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3767</v>
      </c>
      <c r="N5464" s="1" t="n">
        <v>60</v>
      </c>
      <c r="O5464" s="1" t="n">
        <v>362.34</v>
      </c>
      <c r="P5464" s="1" t="s">
        <v>3744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3750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4339</v>
      </c>
      <c r="N5465" s="1" t="n">
        <v>72</v>
      </c>
      <c r="O5465" s="1" t="n">
        <v>293.98</v>
      </c>
      <c r="P5465" s="1" t="s">
        <v>3744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3750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4340</v>
      </c>
      <c r="N5466" s="1" t="n">
        <v>60</v>
      </c>
      <c r="O5466" s="1" t="n">
        <v>183.89</v>
      </c>
      <c r="P5466" s="1" t="s">
        <v>3744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3750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4341</v>
      </c>
      <c r="N5467" s="1" t="n">
        <v>60</v>
      </c>
      <c r="O5467" s="1" t="n">
        <v>508.72</v>
      </c>
      <c r="P5467" s="1" t="s">
        <v>3744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3750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3769</v>
      </c>
      <c r="N5468" s="1" t="n">
        <v>54</v>
      </c>
      <c r="O5468" s="1" t="n">
        <v>356.05</v>
      </c>
      <c r="P5468" s="1" t="s">
        <v>3744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3750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3770</v>
      </c>
      <c r="N5469" s="1" t="n">
        <v>36</v>
      </c>
      <c r="O5469" s="1" t="n">
        <v>67.14</v>
      </c>
      <c r="P5469" s="1" t="s">
        <v>3744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3750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4727</v>
      </c>
      <c r="N5470" s="1" t="n">
        <v>12</v>
      </c>
      <c r="O5470" s="1" t="n">
        <v>59.16</v>
      </c>
      <c r="P5470" s="1" t="s">
        <v>3744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3750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3770</v>
      </c>
      <c r="N5471" s="1" t="n">
        <v>36</v>
      </c>
      <c r="O5471" s="1" t="n">
        <v>206.51</v>
      </c>
      <c r="P5471" s="1" t="s">
        <v>3744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3750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4730</v>
      </c>
      <c r="N5472" s="1" t="n">
        <v>12</v>
      </c>
      <c r="O5472" s="1" t="n">
        <v>89.16</v>
      </c>
      <c r="P5472" s="1" t="s">
        <v>3744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3750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4346</v>
      </c>
      <c r="N5473" s="1" t="n">
        <v>48</v>
      </c>
      <c r="O5473" s="1" t="n">
        <v>174.7</v>
      </c>
      <c r="P5473" s="1" t="s">
        <v>3744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3750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4158</v>
      </c>
      <c r="N5474" s="1" t="n">
        <v>54</v>
      </c>
      <c r="O5474" s="1" t="n">
        <v>164.72</v>
      </c>
      <c r="P5474" s="1" t="s">
        <v>3744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3750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5744</v>
      </c>
      <c r="N5475" s="1" t="n">
        <v>36</v>
      </c>
      <c r="O5475" s="1" t="n">
        <v>217.81</v>
      </c>
      <c r="P5475" s="1" t="s">
        <v>3744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3750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5745</v>
      </c>
      <c r="N5476" s="1" t="n">
        <v>16</v>
      </c>
      <c r="O5476" s="1" t="n">
        <v>96.8</v>
      </c>
      <c r="P5476" s="1" t="s">
        <v>3744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3750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5585</v>
      </c>
      <c r="N5477" s="1" t="n">
        <v>54</v>
      </c>
      <c r="O5477" s="1" t="n">
        <v>164.72</v>
      </c>
      <c r="P5477" s="1" t="s">
        <v>3744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3750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5746</v>
      </c>
      <c r="N5478" s="1" t="n">
        <v>36</v>
      </c>
      <c r="O5478" s="1" t="n">
        <v>217.81</v>
      </c>
      <c r="P5478" s="1" t="s">
        <v>3744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3897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3912</v>
      </c>
      <c r="N5479" s="1" t="n">
        <v>4.48</v>
      </c>
      <c r="O5479" s="1" t="n">
        <v>95.89</v>
      </c>
      <c r="P5479" s="1" t="s">
        <v>3744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3897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3912</v>
      </c>
      <c r="N5480" s="1" t="n">
        <v>6.561</v>
      </c>
      <c r="O5480" s="1" t="n">
        <v>155.81</v>
      </c>
      <c r="P5480" s="1" t="s">
        <v>3744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3897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3913</v>
      </c>
      <c r="N5481" s="1" t="n">
        <v>24.205</v>
      </c>
      <c r="O5481" s="1" t="n">
        <v>553.81</v>
      </c>
      <c r="P5481" s="1" t="s">
        <v>3744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3897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3914</v>
      </c>
      <c r="N5482" s="1" t="n">
        <v>39.15</v>
      </c>
      <c r="O5482" s="1" t="n">
        <v>924.66</v>
      </c>
      <c r="P5482" s="1" t="s">
        <v>3744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3897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3915</v>
      </c>
      <c r="N5483" s="1" t="n">
        <v>32.019</v>
      </c>
      <c r="O5483" s="1" t="n">
        <v>827.15</v>
      </c>
      <c r="P5483" s="1" t="s">
        <v>3744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3897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3898</v>
      </c>
      <c r="N5484" s="1" t="n">
        <v>9.346</v>
      </c>
      <c r="O5484" s="1" t="n">
        <v>306.17</v>
      </c>
      <c r="P5484" s="1" t="s">
        <v>3744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3897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3916</v>
      </c>
      <c r="N5485" s="1" t="n">
        <v>10.13</v>
      </c>
      <c r="O5485" s="1" t="n">
        <v>254.21</v>
      </c>
      <c r="P5485" s="1" t="s">
        <v>3744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3897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3899</v>
      </c>
      <c r="N5486" s="1" t="n">
        <v>28.41</v>
      </c>
      <c r="O5486" s="1" t="n">
        <v>953.96</v>
      </c>
      <c r="P5486" s="1" t="s">
        <v>3744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3897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3900</v>
      </c>
      <c r="N5487" s="1" t="n">
        <v>5.836</v>
      </c>
      <c r="O5487" s="1" t="n">
        <v>224.65</v>
      </c>
      <c r="P5487" s="1" t="s">
        <v>3744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3897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3901</v>
      </c>
      <c r="N5488" s="1" t="n">
        <v>13.15</v>
      </c>
      <c r="O5488" s="1" t="n">
        <v>506.19</v>
      </c>
      <c r="P5488" s="1" t="s">
        <v>3744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3897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3902</v>
      </c>
      <c r="N5489" s="1" t="n">
        <v>11.194</v>
      </c>
      <c r="O5489" s="1" t="n">
        <v>467.58</v>
      </c>
      <c r="P5489" s="1" t="s">
        <v>3744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3897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3903</v>
      </c>
      <c r="N5490" s="1" t="n">
        <v>22.207</v>
      </c>
      <c r="O5490" s="1" t="n">
        <v>1000.36</v>
      </c>
      <c r="P5490" s="1" t="s">
        <v>3744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3897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3904</v>
      </c>
      <c r="N5491" s="1" t="n">
        <v>8.016</v>
      </c>
      <c r="O5491" s="1" t="n">
        <v>367.66</v>
      </c>
      <c r="P5491" s="1" t="s">
        <v>3744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3897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3905</v>
      </c>
      <c r="N5492" s="1" t="n">
        <v>3.031</v>
      </c>
      <c r="O5492" s="1" t="n">
        <v>126.61</v>
      </c>
      <c r="P5492" s="1" t="s">
        <v>3744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3897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3906</v>
      </c>
      <c r="N5493" s="1" t="n">
        <v>3.774</v>
      </c>
      <c r="O5493" s="1" t="n">
        <v>170.01</v>
      </c>
      <c r="P5493" s="1" t="s">
        <v>3744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3897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3907</v>
      </c>
      <c r="N5494" s="1" t="n">
        <v>3.02</v>
      </c>
      <c r="O5494" s="1" t="n">
        <v>160.78</v>
      </c>
      <c r="P5494" s="1" t="s">
        <v>3744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3897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3908</v>
      </c>
      <c r="N5495" s="1" t="n">
        <v>3.548</v>
      </c>
      <c r="O5495" s="1" t="n">
        <v>130.76</v>
      </c>
      <c r="P5495" s="1" t="s">
        <v>3744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3897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3909</v>
      </c>
      <c r="N5496" s="1" t="n">
        <v>2.184</v>
      </c>
      <c r="O5496" s="1" t="n">
        <v>3.56</v>
      </c>
      <c r="P5496" s="1" t="s">
        <v>3744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3897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3909</v>
      </c>
      <c r="N5497" s="1" t="n">
        <v>3.894</v>
      </c>
      <c r="O5497" s="1" t="n">
        <v>5.72</v>
      </c>
      <c r="P5497" s="1" t="s">
        <v>3744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3897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3910</v>
      </c>
      <c r="N5498" s="1" t="n">
        <v>22.99</v>
      </c>
      <c r="O5498" s="1" t="n">
        <v>56.31</v>
      </c>
      <c r="P5498" s="1" t="s">
        <v>3744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3897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3910</v>
      </c>
      <c r="N5499" s="1" t="n">
        <v>7.231</v>
      </c>
      <c r="O5499" s="1" t="n">
        <v>15.96</v>
      </c>
      <c r="P5499" s="1" t="s">
        <v>3744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3897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3911</v>
      </c>
      <c r="N5500" s="1" t="n">
        <v>0.591</v>
      </c>
      <c r="O5500" s="1" t="n">
        <v>0</v>
      </c>
      <c r="P5500" s="1" t="s">
        <v>3744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3897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3911</v>
      </c>
      <c r="N5501" s="1" t="n">
        <v>1.433</v>
      </c>
      <c r="O5501" s="1" t="n">
        <v>0</v>
      </c>
      <c r="P5501" s="1" t="s">
        <v>3744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3976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5747</v>
      </c>
      <c r="N5502" s="1" t="n">
        <v>1</v>
      </c>
      <c r="O5502" s="1" t="n">
        <v>51</v>
      </c>
      <c r="P5502" s="1" t="s">
        <v>3744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3976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5748</v>
      </c>
      <c r="N5503" s="1" t="n">
        <v>1.5</v>
      </c>
      <c r="O5503" s="1" t="n">
        <v>112.94</v>
      </c>
      <c r="P5503" s="1" t="s">
        <v>3744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3918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3912</v>
      </c>
      <c r="N5504" s="1" t="n">
        <v>4.48</v>
      </c>
      <c r="O5504" s="1" t="n">
        <v>95.89</v>
      </c>
      <c r="P5504" s="1" t="s">
        <v>3744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3918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3913</v>
      </c>
      <c r="N5505" s="1" t="n">
        <v>24.205</v>
      </c>
      <c r="O5505" s="1" t="n">
        <v>553.81</v>
      </c>
      <c r="P5505" s="1" t="s">
        <v>3744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3918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3914</v>
      </c>
      <c r="N5506" s="1" t="n">
        <v>39.15</v>
      </c>
      <c r="O5506" s="1" t="n">
        <v>924.66</v>
      </c>
      <c r="P5506" s="1" t="s">
        <v>3744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3918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3915</v>
      </c>
      <c r="N5507" s="1" t="n">
        <v>32.019</v>
      </c>
      <c r="O5507" s="1" t="n">
        <v>827.15</v>
      </c>
      <c r="P5507" s="1" t="s">
        <v>3744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3918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3916</v>
      </c>
      <c r="N5508" s="1" t="n">
        <v>10.13</v>
      </c>
      <c r="O5508" s="1" t="n">
        <v>254.21</v>
      </c>
      <c r="P5508" s="1" t="s">
        <v>3744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3918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3909</v>
      </c>
      <c r="N5509" s="1" t="n">
        <v>3.894</v>
      </c>
      <c r="O5509" s="1" t="n">
        <v>5.72</v>
      </c>
      <c r="P5509" s="1" t="s">
        <v>3744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3918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3910</v>
      </c>
      <c r="N5510" s="1" t="n">
        <v>7.231</v>
      </c>
      <c r="O5510" s="1" t="n">
        <v>15.96</v>
      </c>
      <c r="P5510" s="1" t="s">
        <v>3744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3918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3911</v>
      </c>
      <c r="N5511" s="1" t="n">
        <v>0.591</v>
      </c>
      <c r="O5511" s="1" t="n">
        <v>0</v>
      </c>
      <c r="P5511" s="1" t="s">
        <v>3744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3918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3912</v>
      </c>
      <c r="N5512" s="1" t="n">
        <v>6.561</v>
      </c>
      <c r="O5512" s="1" t="n">
        <v>155.81</v>
      </c>
      <c r="P5512" s="1" t="s">
        <v>3744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3918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3898</v>
      </c>
      <c r="N5513" s="1" t="n">
        <v>9.346</v>
      </c>
      <c r="O5513" s="1" t="n">
        <v>306.17</v>
      </c>
      <c r="P5513" s="1" t="s">
        <v>3744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3918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3899</v>
      </c>
      <c r="N5514" s="1" t="n">
        <v>28.41</v>
      </c>
      <c r="O5514" s="1" t="n">
        <v>953.96</v>
      </c>
      <c r="P5514" s="1" t="s">
        <v>3744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3918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3900</v>
      </c>
      <c r="N5515" s="1" t="n">
        <v>5.836</v>
      </c>
      <c r="O5515" s="1" t="n">
        <v>224.65</v>
      </c>
      <c r="P5515" s="1" t="s">
        <v>3744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3918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3901</v>
      </c>
      <c r="N5516" s="1" t="n">
        <v>13.15</v>
      </c>
      <c r="O5516" s="1" t="n">
        <v>506.19</v>
      </c>
      <c r="P5516" s="1" t="s">
        <v>3744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3918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3902</v>
      </c>
      <c r="N5517" s="1" t="n">
        <v>11.194</v>
      </c>
      <c r="O5517" s="1" t="n">
        <v>467.58</v>
      </c>
      <c r="P5517" s="1" t="s">
        <v>3744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3918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3903</v>
      </c>
      <c r="N5518" s="1" t="n">
        <v>22.207</v>
      </c>
      <c r="O5518" s="1" t="n">
        <v>1000.36</v>
      </c>
      <c r="P5518" s="1" t="s">
        <v>3744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3918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3904</v>
      </c>
      <c r="N5519" s="1" t="n">
        <v>8.016</v>
      </c>
      <c r="O5519" s="1" t="n">
        <v>367.66</v>
      </c>
      <c r="P5519" s="1" t="s">
        <v>3744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3918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3905</v>
      </c>
      <c r="N5520" s="1" t="n">
        <v>3.031</v>
      </c>
      <c r="O5520" s="1" t="n">
        <v>126.61</v>
      </c>
      <c r="P5520" s="1" t="s">
        <v>3744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3918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3906</v>
      </c>
      <c r="N5521" s="1" t="n">
        <v>3.774</v>
      </c>
      <c r="O5521" s="1" t="n">
        <v>170.01</v>
      </c>
      <c r="P5521" s="1" t="s">
        <v>3744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3918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3907</v>
      </c>
      <c r="N5522" s="1" t="n">
        <v>3.02</v>
      </c>
      <c r="O5522" s="1" t="n">
        <v>160.78</v>
      </c>
      <c r="P5522" s="1" t="s">
        <v>3744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3918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3908</v>
      </c>
      <c r="N5523" s="1" t="n">
        <v>3.548</v>
      </c>
      <c r="O5523" s="1" t="n">
        <v>130.76</v>
      </c>
      <c r="P5523" s="1" t="s">
        <v>3744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3918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3909</v>
      </c>
      <c r="N5524" s="1" t="n">
        <v>2.184</v>
      </c>
      <c r="O5524" s="1" t="n">
        <v>3.56</v>
      </c>
      <c r="P5524" s="1" t="s">
        <v>3744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3918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3910</v>
      </c>
      <c r="N5525" s="1" t="n">
        <v>22.99</v>
      </c>
      <c r="O5525" s="1" t="n">
        <v>56.31</v>
      </c>
      <c r="P5525" s="1" t="s">
        <v>3744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3918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3911</v>
      </c>
      <c r="N5526" s="1" t="n">
        <v>1.433</v>
      </c>
      <c r="O5526" s="1" t="n">
        <v>0</v>
      </c>
      <c r="P5526" s="1" t="s">
        <v>3744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3749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3747</v>
      </c>
      <c r="N5527" s="1" t="n">
        <v>20</v>
      </c>
      <c r="O5527" s="1" t="n">
        <v>125</v>
      </c>
      <c r="P5527" s="1" t="s">
        <v>3744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3750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3821</v>
      </c>
      <c r="N5528" s="1" t="n">
        <v>70.8</v>
      </c>
      <c r="O5528" s="1" t="n">
        <v>2265.6</v>
      </c>
      <c r="P5528" s="1" t="s">
        <v>3744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3750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3821</v>
      </c>
      <c r="N5529" s="1" t="n">
        <v>68</v>
      </c>
      <c r="O5529" s="1" t="n">
        <v>2176</v>
      </c>
      <c r="P5529" s="1" t="s">
        <v>3744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3750</v>
      </c>
      <c r="E5530" s="1" t="n">
        <v>1955</v>
      </c>
      <c r="F5530" s="1" t="s">
        <v>3659</v>
      </c>
      <c r="I5530" s="1" t="n">
        <v>47553</v>
      </c>
      <c r="J5530" s="1" t="n">
        <v>45153</v>
      </c>
      <c r="K5530" s="1" t="n">
        <v>7899403713715</v>
      </c>
      <c r="L5530" s="1" t="s">
        <v>4973</v>
      </c>
      <c r="N5530" s="1" t="n">
        <v>80</v>
      </c>
      <c r="O5530" s="1" t="n">
        <v>78.8</v>
      </c>
      <c r="P5530" s="1" t="s">
        <v>3744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3750</v>
      </c>
      <c r="E5531" s="1" t="n">
        <v>1955</v>
      </c>
      <c r="F5531" s="1" t="s">
        <v>3659</v>
      </c>
      <c r="I5531" s="1" t="n">
        <v>47553</v>
      </c>
      <c r="J5531" s="1" t="n">
        <v>45154</v>
      </c>
      <c r="K5531" s="1" t="n">
        <v>2246390</v>
      </c>
      <c r="L5531" s="1" t="s">
        <v>4974</v>
      </c>
      <c r="N5531" s="1" t="n">
        <v>282</v>
      </c>
      <c r="O5531" s="1" t="n">
        <v>276.78</v>
      </c>
      <c r="P5531" s="1" t="s">
        <v>3744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3750</v>
      </c>
      <c r="E5532" s="1" t="n">
        <v>1955</v>
      </c>
      <c r="F5532" s="1" t="s">
        <v>3659</v>
      </c>
      <c r="I5532" s="1" t="n">
        <v>47553</v>
      </c>
      <c r="J5532" s="1" t="n">
        <v>45155</v>
      </c>
      <c r="K5532" s="1" t="n">
        <v>2246406</v>
      </c>
      <c r="L5532" s="1" t="s">
        <v>4975</v>
      </c>
      <c r="N5532" s="1" t="n">
        <v>215</v>
      </c>
      <c r="O5532" s="1" t="n">
        <v>211.78</v>
      </c>
      <c r="P5532" s="1" t="s">
        <v>3744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3918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3898</v>
      </c>
      <c r="N5533" s="1" t="n">
        <v>6.874</v>
      </c>
      <c r="O5533" s="1" t="n">
        <v>230.52</v>
      </c>
      <c r="P5533" s="1" t="s">
        <v>3744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3918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3899</v>
      </c>
      <c r="N5534" s="1" t="n">
        <v>14.26</v>
      </c>
      <c r="O5534" s="1" t="n">
        <v>490.16</v>
      </c>
      <c r="P5534" s="1" t="s">
        <v>3744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3918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3900</v>
      </c>
      <c r="N5535" s="1" t="n">
        <v>2.882</v>
      </c>
      <c r="O5535" s="1" t="n">
        <v>113.56</v>
      </c>
      <c r="P5535" s="1" t="s">
        <v>3744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3918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3901</v>
      </c>
      <c r="N5536" s="1" t="n">
        <v>6.215</v>
      </c>
      <c r="O5536" s="1" t="n">
        <v>244.9</v>
      </c>
      <c r="P5536" s="1" t="s">
        <v>3744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3918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3902</v>
      </c>
      <c r="N5537" s="1" t="n">
        <v>4.994</v>
      </c>
      <c r="O5537" s="1" t="n">
        <v>213.54</v>
      </c>
      <c r="P5537" s="1" t="s">
        <v>3744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3918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3903</v>
      </c>
      <c r="N5538" s="1" t="n">
        <v>9.58</v>
      </c>
      <c r="O5538" s="1" t="n">
        <v>441.76</v>
      </c>
      <c r="P5538" s="1" t="s">
        <v>3744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3918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3904</v>
      </c>
      <c r="N5539" s="1" t="n">
        <v>4.374</v>
      </c>
      <c r="O5539" s="1" t="n">
        <v>205.37</v>
      </c>
      <c r="P5539" s="1" t="s">
        <v>3744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3918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3905</v>
      </c>
      <c r="N5540" s="1" t="n">
        <v>1.62</v>
      </c>
      <c r="O5540" s="1" t="n">
        <v>69.27</v>
      </c>
      <c r="P5540" s="1" t="s">
        <v>3744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3918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3906</v>
      </c>
      <c r="N5541" s="1" t="n">
        <v>1.846</v>
      </c>
      <c r="O5541" s="1" t="n">
        <v>85.12</v>
      </c>
      <c r="P5541" s="1" t="s">
        <v>3744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3918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3907</v>
      </c>
      <c r="N5542" s="1" t="n">
        <v>1.788</v>
      </c>
      <c r="O5542" s="1" t="n">
        <v>97.44</v>
      </c>
      <c r="P5542" s="1" t="s">
        <v>3744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3918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3908</v>
      </c>
      <c r="N5543" s="1" t="n">
        <v>1.034</v>
      </c>
      <c r="O5543" s="1" t="n">
        <v>39.01</v>
      </c>
      <c r="P5543" s="1" t="s">
        <v>3744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3918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3909</v>
      </c>
      <c r="N5544" s="1" t="n">
        <v>3.254</v>
      </c>
      <c r="O5544" s="1" t="n">
        <v>5.43</v>
      </c>
      <c r="P5544" s="1" t="s">
        <v>3744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3918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3910</v>
      </c>
      <c r="N5545" s="1" t="n">
        <v>11.776</v>
      </c>
      <c r="O5545" s="1" t="n">
        <v>29.53</v>
      </c>
      <c r="P5545" s="1" t="s">
        <v>3744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3918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3911</v>
      </c>
      <c r="N5546" s="1" t="n">
        <v>0.303</v>
      </c>
      <c r="O5546" s="1" t="n">
        <v>0</v>
      </c>
      <c r="P5546" s="1" t="s">
        <v>3744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3918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3898</v>
      </c>
      <c r="N5547" s="1" t="n">
        <v>6.847</v>
      </c>
      <c r="O5547" s="1" t="n">
        <v>223.78</v>
      </c>
      <c r="P5547" s="1" t="s">
        <v>3744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3918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3899</v>
      </c>
      <c r="N5548" s="1" t="n">
        <v>14.19</v>
      </c>
      <c r="O5548" s="1" t="n">
        <v>475.36</v>
      </c>
      <c r="P5548" s="1" t="s">
        <v>3744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3918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3900</v>
      </c>
      <c r="N5549" s="1" t="n">
        <v>2.556</v>
      </c>
      <c r="O5549" s="1" t="n">
        <v>98.16</v>
      </c>
      <c r="P5549" s="1" t="s">
        <v>3744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3918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3901</v>
      </c>
      <c r="N5550" s="1" t="n">
        <v>5.488</v>
      </c>
      <c r="O5550" s="1" t="n">
        <v>210.76</v>
      </c>
      <c r="P5550" s="1" t="s">
        <v>3744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3918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3902</v>
      </c>
      <c r="N5551" s="1" t="n">
        <v>5.074</v>
      </c>
      <c r="O5551" s="1" t="n">
        <v>211.45</v>
      </c>
      <c r="P5551" s="1" t="s">
        <v>3744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3918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3903</v>
      </c>
      <c r="N5552" s="1" t="n">
        <v>9.89</v>
      </c>
      <c r="O5552" s="1" t="n">
        <v>444.47</v>
      </c>
      <c r="P5552" s="1" t="s">
        <v>3744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3918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3904</v>
      </c>
      <c r="N5553" s="1" t="n">
        <v>4.058</v>
      </c>
      <c r="O5553" s="1" t="n">
        <v>185.69</v>
      </c>
      <c r="P5553" s="1" t="s">
        <v>3744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3918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3905</v>
      </c>
      <c r="N5554" s="1" t="n">
        <v>1.526</v>
      </c>
      <c r="O5554" s="1" t="n">
        <v>63.59</v>
      </c>
      <c r="P5554" s="1" t="s">
        <v>3744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3918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3906</v>
      </c>
      <c r="N5555" s="1" t="n">
        <v>1.634</v>
      </c>
      <c r="O5555" s="1" t="n">
        <v>73.43</v>
      </c>
      <c r="P5555" s="1" t="s">
        <v>3744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3918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3907</v>
      </c>
      <c r="N5556" s="1" t="n">
        <v>1.78</v>
      </c>
      <c r="O5556" s="1" t="n">
        <v>94.54</v>
      </c>
      <c r="P5556" s="1" t="s">
        <v>3744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3918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3908</v>
      </c>
      <c r="N5557" s="1" t="n">
        <v>1.792</v>
      </c>
      <c r="O5557" s="1" t="n">
        <v>65.89</v>
      </c>
      <c r="P5557" s="1" t="s">
        <v>3744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3918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3909</v>
      </c>
      <c r="N5558" s="1" t="n">
        <v>3.486</v>
      </c>
      <c r="O5558" s="1" t="n">
        <v>5.67</v>
      </c>
      <c r="P5558" s="1" t="s">
        <v>3744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3918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3910</v>
      </c>
      <c r="N5559" s="1" t="n">
        <v>9.5</v>
      </c>
      <c r="O5559" s="1" t="n">
        <v>23.21</v>
      </c>
      <c r="P5559" s="1" t="s">
        <v>3744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3918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3911</v>
      </c>
      <c r="N5560" s="1" t="n">
        <v>0.179</v>
      </c>
      <c r="O5560" s="1" t="n">
        <v>0</v>
      </c>
      <c r="P5560" s="1" t="s">
        <v>3744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3749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3781</v>
      </c>
      <c r="N5561" s="1" t="n">
        <v>8.5</v>
      </c>
      <c r="O5561" s="1" t="n">
        <v>102</v>
      </c>
      <c r="P5561" s="1" t="s">
        <v>3744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3749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3782</v>
      </c>
      <c r="N5562" s="1" t="n">
        <v>5</v>
      </c>
      <c r="O5562" s="1" t="n">
        <v>35</v>
      </c>
      <c r="P5562" s="1" t="s">
        <v>3744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3749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3783</v>
      </c>
      <c r="N5563" s="1" t="n">
        <v>48</v>
      </c>
      <c r="O5563" s="1" t="n">
        <v>320</v>
      </c>
      <c r="P5563" s="1" t="s">
        <v>3744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3749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3784</v>
      </c>
      <c r="N5564" s="1" t="n">
        <v>3</v>
      </c>
      <c r="O5564" s="1" t="n">
        <v>36</v>
      </c>
      <c r="P5564" s="1" t="s">
        <v>3744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3749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3785</v>
      </c>
      <c r="N5565" s="1" t="n">
        <v>20</v>
      </c>
      <c r="O5565" s="1" t="n">
        <v>140</v>
      </c>
      <c r="P5565" s="1" t="s">
        <v>3744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3749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3934</v>
      </c>
      <c r="N5566" s="1" t="n">
        <v>7</v>
      </c>
      <c r="O5566" s="1" t="n">
        <v>63</v>
      </c>
      <c r="P5566" s="1" t="s">
        <v>3744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3749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3787</v>
      </c>
      <c r="N5567" s="1" t="n">
        <v>40</v>
      </c>
      <c r="O5567" s="1" t="n">
        <v>150</v>
      </c>
      <c r="P5567" s="1" t="s">
        <v>3744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3749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3935</v>
      </c>
      <c r="N5568" s="1" t="n">
        <v>15</v>
      </c>
      <c r="O5568" s="1" t="n">
        <v>120</v>
      </c>
      <c r="P5568" s="1" t="s">
        <v>3744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3749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3788</v>
      </c>
      <c r="N5569" s="1" t="n">
        <v>4</v>
      </c>
      <c r="O5569" s="1" t="n">
        <v>40</v>
      </c>
      <c r="P5569" s="1" t="s">
        <v>3744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3749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3789</v>
      </c>
      <c r="N5570" s="1" t="n">
        <v>5</v>
      </c>
      <c r="O5570" s="1" t="n">
        <v>40</v>
      </c>
      <c r="P5570" s="1" t="s">
        <v>3744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3749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3790</v>
      </c>
      <c r="N5571" s="1" t="n">
        <v>5</v>
      </c>
      <c r="O5571" s="1" t="n">
        <v>50</v>
      </c>
      <c r="P5571" s="1" t="s">
        <v>3744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3749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3937</v>
      </c>
      <c r="N5572" s="1" t="n">
        <v>5.6</v>
      </c>
      <c r="O5572" s="1" t="n">
        <v>50</v>
      </c>
      <c r="P5572" s="1" t="s">
        <v>3744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3749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3938</v>
      </c>
      <c r="N5573" s="1" t="n">
        <v>20</v>
      </c>
      <c r="O5573" s="1" t="n">
        <v>120</v>
      </c>
      <c r="P5573" s="1" t="s">
        <v>3744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3749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3792</v>
      </c>
      <c r="N5574" s="1" t="n">
        <v>10</v>
      </c>
      <c r="O5574" s="1" t="n">
        <v>70</v>
      </c>
      <c r="P5574" s="1" t="s">
        <v>3744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3749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4572</v>
      </c>
      <c r="N5575" s="1" t="n">
        <v>1</v>
      </c>
      <c r="O5575" s="1" t="n">
        <v>35</v>
      </c>
      <c r="P5575" s="1" t="s">
        <v>3744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3749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4573</v>
      </c>
      <c r="N5576" s="1" t="n">
        <v>85</v>
      </c>
      <c r="O5576" s="1" t="n">
        <v>252</v>
      </c>
      <c r="P5576" s="1" t="s">
        <v>3744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3749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3793</v>
      </c>
      <c r="N5577" s="1" t="n">
        <v>10</v>
      </c>
      <c r="O5577" s="1" t="n">
        <v>60</v>
      </c>
      <c r="P5577" s="1" t="s">
        <v>3744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3749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4138</v>
      </c>
      <c r="N5578" s="1" t="n">
        <v>4.5</v>
      </c>
      <c r="O5578" s="1" t="n">
        <v>63</v>
      </c>
      <c r="P5578" s="1" t="s">
        <v>3744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3749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3795</v>
      </c>
      <c r="N5579" s="1" t="n">
        <v>20</v>
      </c>
      <c r="O5579" s="1" t="n">
        <v>130</v>
      </c>
      <c r="P5579" s="1" t="s">
        <v>3744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3749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5749</v>
      </c>
      <c r="N5580" s="1" t="n">
        <v>27</v>
      </c>
      <c r="O5580" s="1" t="n">
        <v>30</v>
      </c>
      <c r="P5580" s="1" t="s">
        <v>3744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3749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3939</v>
      </c>
      <c r="N5581" s="1" t="n">
        <v>7</v>
      </c>
      <c r="O5581" s="1" t="n">
        <v>98</v>
      </c>
      <c r="P5581" s="1" t="s">
        <v>3744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3749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3743</v>
      </c>
      <c r="N5582" s="1" t="n">
        <v>10</v>
      </c>
      <c r="O5582" s="1" t="n">
        <v>25</v>
      </c>
      <c r="P5582" s="1" t="s">
        <v>3744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3749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3745</v>
      </c>
      <c r="N5583" s="1" t="n">
        <v>10</v>
      </c>
      <c r="O5583" s="1" t="n">
        <v>50</v>
      </c>
      <c r="P5583" s="1" t="s">
        <v>3744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3749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3747</v>
      </c>
      <c r="N5584" s="1" t="n">
        <v>40</v>
      </c>
      <c r="O5584" s="1" t="n">
        <v>250</v>
      </c>
      <c r="P5584" s="1" t="s">
        <v>3744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3750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3800</v>
      </c>
      <c r="N5585" s="1" t="n">
        <v>15</v>
      </c>
      <c r="O5585" s="1" t="n">
        <v>180</v>
      </c>
      <c r="P5585" s="1" t="s">
        <v>3744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3750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4028</v>
      </c>
      <c r="N5586" s="1" t="n">
        <v>20</v>
      </c>
      <c r="O5586" s="1" t="n">
        <v>240</v>
      </c>
      <c r="P5586" s="1" t="s">
        <v>3744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3750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4028</v>
      </c>
      <c r="N5587" s="1" t="n">
        <v>15</v>
      </c>
      <c r="O5587" s="1" t="n">
        <v>180</v>
      </c>
      <c r="P5587" s="1" t="s">
        <v>3744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3750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3821</v>
      </c>
      <c r="N5588" s="1" t="n">
        <v>72.8</v>
      </c>
      <c r="O5588" s="1" t="n">
        <v>2329.6</v>
      </c>
      <c r="P5588" s="1" t="s">
        <v>3744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3750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5750</v>
      </c>
      <c r="N5589" s="1" t="n">
        <v>75</v>
      </c>
      <c r="O5589" s="1" t="n">
        <v>206.7</v>
      </c>
      <c r="P5589" s="1" t="s">
        <v>3744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3750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5751</v>
      </c>
      <c r="N5590" s="1" t="n">
        <v>50</v>
      </c>
      <c r="O5590" s="1" t="n">
        <v>137.8</v>
      </c>
      <c r="P5590" s="1" t="s">
        <v>3744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3750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5752</v>
      </c>
      <c r="N5591" s="1" t="n">
        <v>6</v>
      </c>
      <c r="O5591" s="1" t="n">
        <v>36</v>
      </c>
      <c r="P5591" s="1" t="s">
        <v>3744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3750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3955</v>
      </c>
      <c r="N5592" s="1" t="n">
        <v>30</v>
      </c>
      <c r="O5592" s="1" t="n">
        <v>66</v>
      </c>
      <c r="P5592" s="1" t="s">
        <v>3744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3750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5753</v>
      </c>
      <c r="N5593" s="1" t="n">
        <v>4</v>
      </c>
      <c r="O5593" s="1" t="n">
        <v>10.36</v>
      </c>
      <c r="P5593" s="1" t="s">
        <v>3744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3750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5754</v>
      </c>
      <c r="N5594" s="1" t="n">
        <v>8</v>
      </c>
      <c r="O5594" s="1" t="n">
        <v>20.72</v>
      </c>
      <c r="P5594" s="1" t="s">
        <v>3744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3750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5755</v>
      </c>
      <c r="N5595" s="1" t="n">
        <v>4</v>
      </c>
      <c r="O5595" s="1" t="n">
        <v>10.36</v>
      </c>
      <c r="P5595" s="1" t="s">
        <v>3744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3750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3958</v>
      </c>
      <c r="N5596" s="1" t="n">
        <v>60</v>
      </c>
      <c r="O5596" s="1" t="n">
        <v>132</v>
      </c>
      <c r="P5596" s="1" t="s">
        <v>3744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3750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3959</v>
      </c>
      <c r="N5597" s="1" t="n">
        <v>56</v>
      </c>
      <c r="O5597" s="1" t="n">
        <v>186.48</v>
      </c>
      <c r="P5597" s="1" t="s">
        <v>3744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3750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3960</v>
      </c>
      <c r="N5598" s="1" t="n">
        <v>17</v>
      </c>
      <c r="O5598" s="1" t="n">
        <v>226.78</v>
      </c>
      <c r="P5598" s="1" t="s">
        <v>3744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3750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3961</v>
      </c>
      <c r="N5599" s="1" t="n">
        <v>16</v>
      </c>
      <c r="O5599" s="1" t="n">
        <v>42.4</v>
      </c>
      <c r="P5599" s="1" t="s">
        <v>3744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3750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5756</v>
      </c>
      <c r="N5600" s="1" t="n">
        <v>24</v>
      </c>
      <c r="O5600" s="1" t="n">
        <v>79.92</v>
      </c>
      <c r="P5600" s="1" t="s">
        <v>3744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3750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3962</v>
      </c>
      <c r="N5601" s="1" t="n">
        <v>6</v>
      </c>
      <c r="O5601" s="1" t="n">
        <v>75.42</v>
      </c>
      <c r="P5601" s="1" t="s">
        <v>3744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3750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3963</v>
      </c>
      <c r="N5602" s="1" t="n">
        <v>25</v>
      </c>
      <c r="O5602" s="1" t="n">
        <v>196</v>
      </c>
      <c r="P5602" s="1" t="s">
        <v>3744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3750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5757</v>
      </c>
      <c r="N5603" s="1" t="n">
        <v>16</v>
      </c>
      <c r="O5603" s="1" t="n">
        <v>42.4</v>
      </c>
      <c r="P5603" s="1" t="s">
        <v>3744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3750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3964</v>
      </c>
      <c r="N5604" s="1" t="n">
        <v>15</v>
      </c>
      <c r="O5604" s="1" t="n">
        <v>96</v>
      </c>
      <c r="P5604" s="1" t="s">
        <v>3744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3750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3965</v>
      </c>
      <c r="N5605" s="1" t="n">
        <v>15</v>
      </c>
      <c r="O5605" s="1" t="n">
        <v>96</v>
      </c>
      <c r="P5605" s="1" t="s">
        <v>3744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3750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3966</v>
      </c>
      <c r="N5606" s="1" t="n">
        <v>58</v>
      </c>
      <c r="O5606" s="1" t="n">
        <v>218.66</v>
      </c>
      <c r="P5606" s="1" t="s">
        <v>3744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3750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5758</v>
      </c>
      <c r="N5607" s="1" t="n">
        <v>6</v>
      </c>
      <c r="O5607" s="1" t="n">
        <v>10.8</v>
      </c>
      <c r="P5607" s="1" t="s">
        <v>3744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3750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5759</v>
      </c>
      <c r="N5608" s="1" t="n">
        <v>6</v>
      </c>
      <c r="O5608" s="1" t="n">
        <v>10.8</v>
      </c>
      <c r="P5608" s="1" t="s">
        <v>3744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3750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3968</v>
      </c>
      <c r="N5609" s="1" t="n">
        <v>12</v>
      </c>
      <c r="O5609" s="1" t="n">
        <v>48.72</v>
      </c>
      <c r="P5609" s="1" t="s">
        <v>3744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3750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3969</v>
      </c>
      <c r="N5610" s="1" t="n">
        <v>6</v>
      </c>
      <c r="O5610" s="1" t="n">
        <v>79.14</v>
      </c>
      <c r="P5610" s="1" t="s">
        <v>3744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3750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5760</v>
      </c>
      <c r="N5611" s="1" t="n">
        <v>30</v>
      </c>
      <c r="O5611" s="1" t="n">
        <v>102.6</v>
      </c>
      <c r="P5611" s="1" t="s">
        <v>3744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3750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3970</v>
      </c>
      <c r="N5612" s="1" t="n">
        <v>36</v>
      </c>
      <c r="O5612" s="1" t="n">
        <v>146.16</v>
      </c>
      <c r="P5612" s="1" t="s">
        <v>3744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3750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3971</v>
      </c>
      <c r="N5613" s="1" t="n">
        <v>20</v>
      </c>
      <c r="O5613" s="1" t="n">
        <v>60.6</v>
      </c>
      <c r="P5613" s="1" t="s">
        <v>3744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3750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3960</v>
      </c>
      <c r="N5614" s="1" t="n">
        <v>25</v>
      </c>
      <c r="O5614" s="1" t="n">
        <v>216</v>
      </c>
      <c r="P5614" s="1" t="s">
        <v>3744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3750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3972</v>
      </c>
      <c r="N5615" s="1" t="n">
        <v>15</v>
      </c>
      <c r="O5615" s="1" t="n">
        <v>96</v>
      </c>
      <c r="P5615" s="1" t="s">
        <v>3744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3750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5761</v>
      </c>
      <c r="N5616" s="1" t="n">
        <v>10</v>
      </c>
      <c r="O5616" s="1" t="n">
        <v>43.1</v>
      </c>
      <c r="P5616" s="1" t="s">
        <v>3744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3750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5762</v>
      </c>
      <c r="N5617" s="1" t="n">
        <v>6</v>
      </c>
      <c r="O5617" s="1" t="n">
        <v>46.68</v>
      </c>
      <c r="P5617" s="1" t="s">
        <v>3744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3750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5763</v>
      </c>
      <c r="N5618" s="1" t="n">
        <v>15</v>
      </c>
      <c r="O5618" s="1" t="n">
        <v>49.95</v>
      </c>
      <c r="P5618" s="1" t="s">
        <v>3744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3750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5764</v>
      </c>
      <c r="N5619" s="1" t="n">
        <v>15</v>
      </c>
      <c r="O5619" s="1" t="n">
        <v>49.95</v>
      </c>
      <c r="P5619" s="1" t="s">
        <v>3744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3750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3974</v>
      </c>
      <c r="N5620" s="1" t="n">
        <v>20</v>
      </c>
      <c r="O5620" s="1" t="n">
        <v>66.6</v>
      </c>
      <c r="P5620" s="1" t="s">
        <v>3744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3750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3975</v>
      </c>
      <c r="N5621" s="1" t="n">
        <v>10</v>
      </c>
      <c r="O5621" s="1" t="n">
        <v>72.2</v>
      </c>
      <c r="P5621" s="1" t="s">
        <v>3744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3750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5765</v>
      </c>
      <c r="N5622" s="1" t="n">
        <v>10</v>
      </c>
      <c r="O5622" s="1" t="n">
        <v>75.6</v>
      </c>
      <c r="P5622" s="1" t="s">
        <v>3744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3750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3962</v>
      </c>
      <c r="N5623" s="1" t="n">
        <v>36</v>
      </c>
      <c r="O5623" s="1" t="n">
        <v>226.44</v>
      </c>
      <c r="P5623" s="1" t="s">
        <v>3744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3750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3969</v>
      </c>
      <c r="N5624" s="1" t="n">
        <v>156</v>
      </c>
      <c r="O5624" s="1" t="n">
        <v>1029.6</v>
      </c>
      <c r="P5624" s="1" t="s">
        <v>3744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3897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3898</v>
      </c>
      <c r="N5625" s="1" t="n">
        <v>13.721</v>
      </c>
      <c r="O5625" s="1" t="n">
        <v>454.3</v>
      </c>
      <c r="P5625" s="1" t="s">
        <v>3744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3897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3899</v>
      </c>
      <c r="N5626" s="1" t="n">
        <v>28.45</v>
      </c>
      <c r="O5626" s="1" t="n">
        <v>965.52</v>
      </c>
      <c r="P5626" s="1" t="s">
        <v>3744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3897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3900</v>
      </c>
      <c r="N5627" s="1" t="n">
        <v>5.438</v>
      </c>
      <c r="O5627" s="1" t="n">
        <v>211.72</v>
      </c>
      <c r="P5627" s="1" t="s">
        <v>3744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3897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3901</v>
      </c>
      <c r="N5628" s="1" t="n">
        <v>11.703</v>
      </c>
      <c r="O5628" s="1" t="n">
        <v>455.66</v>
      </c>
      <c r="P5628" s="1" t="s">
        <v>3744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3897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3902</v>
      </c>
      <c r="N5629" s="1" t="n">
        <v>10.068</v>
      </c>
      <c r="O5629" s="1" t="n">
        <v>424.99</v>
      </c>
      <c r="P5629" s="1" t="s">
        <v>3744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3897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3903</v>
      </c>
      <c r="N5630" s="1" t="n">
        <v>19.47</v>
      </c>
      <c r="O5630" s="1" t="n">
        <v>886.23</v>
      </c>
      <c r="P5630" s="1" t="s">
        <v>3744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3897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3904</v>
      </c>
      <c r="N5631" s="1" t="n">
        <v>8.432</v>
      </c>
      <c r="O5631" s="1" t="n">
        <v>391.06</v>
      </c>
      <c r="P5631" s="1" t="s">
        <v>3744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3897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3905</v>
      </c>
      <c r="N5632" s="1" t="n">
        <v>3.146</v>
      </c>
      <c r="O5632" s="1" t="n">
        <v>132.86</v>
      </c>
      <c r="P5632" s="1" t="s">
        <v>3744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3897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3906</v>
      </c>
      <c r="N5633" s="1" t="n">
        <v>3.48</v>
      </c>
      <c r="O5633" s="1" t="n">
        <v>158.55</v>
      </c>
      <c r="P5633" s="1" t="s">
        <v>3744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3897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3907</v>
      </c>
      <c r="N5634" s="1" t="n">
        <v>3.568</v>
      </c>
      <c r="O5634" s="1" t="n">
        <v>191.98</v>
      </c>
      <c r="P5634" s="1" t="s">
        <v>3744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3897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3908</v>
      </c>
      <c r="N5635" s="1" t="n">
        <v>2.826</v>
      </c>
      <c r="O5635" s="1" t="n">
        <v>104.9</v>
      </c>
      <c r="P5635" s="1" t="s">
        <v>3744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3897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3909</v>
      </c>
      <c r="N5636" s="1" t="n">
        <v>6.74</v>
      </c>
      <c r="O5636" s="1" t="n">
        <v>11.1</v>
      </c>
      <c r="P5636" s="1" t="s">
        <v>3744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3897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3910</v>
      </c>
      <c r="N5637" s="1" t="n">
        <v>21.276</v>
      </c>
      <c r="O5637" s="1" t="n">
        <v>52.74</v>
      </c>
      <c r="P5637" s="1" t="s">
        <v>3744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3897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3911</v>
      </c>
      <c r="N5638" s="1" t="n">
        <v>0.482</v>
      </c>
      <c r="O5638" s="1" t="n">
        <v>0</v>
      </c>
      <c r="P5638" s="1" t="s">
        <v>3744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3897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3898</v>
      </c>
      <c r="N5639" s="1" t="n">
        <v>6.352</v>
      </c>
      <c r="O5639" s="1" t="n">
        <v>208.81</v>
      </c>
      <c r="P5639" s="1" t="s">
        <v>3744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3897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3899</v>
      </c>
      <c r="N5640" s="1" t="n">
        <v>13.765</v>
      </c>
      <c r="O5640" s="1" t="n">
        <v>463.82</v>
      </c>
      <c r="P5640" s="1" t="s">
        <v>3744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3897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3900</v>
      </c>
      <c r="N5641" s="1" t="n">
        <v>2.626</v>
      </c>
      <c r="O5641" s="1" t="n">
        <v>101.44</v>
      </c>
      <c r="P5641" s="1" t="s">
        <v>3744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3897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3901</v>
      </c>
      <c r="N5642" s="1" t="n">
        <v>6.86</v>
      </c>
      <c r="O5642" s="1" t="n">
        <v>264.99</v>
      </c>
      <c r="P5642" s="1" t="s">
        <v>3744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3897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3902</v>
      </c>
      <c r="N5643" s="1" t="n">
        <v>5.188</v>
      </c>
      <c r="O5643" s="1" t="n">
        <v>217.46</v>
      </c>
      <c r="P5643" s="1" t="s">
        <v>3744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3897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3903</v>
      </c>
      <c r="N5644" s="1" t="n">
        <v>9.935</v>
      </c>
      <c r="O5644" s="1" t="n">
        <v>449.11</v>
      </c>
      <c r="P5644" s="1" t="s">
        <v>3744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3897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3904</v>
      </c>
      <c r="N5645" s="1" t="n">
        <v>4.474</v>
      </c>
      <c r="O5645" s="1" t="n">
        <v>205.92</v>
      </c>
      <c r="P5645" s="1" t="s">
        <v>3744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3897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3905</v>
      </c>
      <c r="N5646" s="1" t="n">
        <v>1.56</v>
      </c>
      <c r="O5646" s="1" t="n">
        <v>65.39</v>
      </c>
      <c r="P5646" s="1" t="s">
        <v>3744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3897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3906</v>
      </c>
      <c r="N5647" s="1" t="n">
        <v>1.614</v>
      </c>
      <c r="O5647" s="1" t="n">
        <v>72.96</v>
      </c>
      <c r="P5647" s="1" t="s">
        <v>3744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3897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3907</v>
      </c>
      <c r="N5648" s="1" t="n">
        <v>1.73</v>
      </c>
      <c r="O5648" s="1" t="n">
        <v>92.43</v>
      </c>
      <c r="P5648" s="1" t="s">
        <v>3744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3897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3917</v>
      </c>
      <c r="N5649" s="1" t="n">
        <v>2.588</v>
      </c>
      <c r="O5649" s="1" t="n">
        <v>87.2</v>
      </c>
      <c r="P5649" s="1" t="s">
        <v>3744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3897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3908</v>
      </c>
      <c r="N5650" s="1" t="n">
        <v>1.868</v>
      </c>
      <c r="O5650" s="1" t="n">
        <v>69.09</v>
      </c>
      <c r="P5650" s="1" t="s">
        <v>3744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3897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3909</v>
      </c>
      <c r="N5651" s="1" t="n">
        <v>2.818</v>
      </c>
      <c r="O5651" s="1" t="n">
        <v>4.61</v>
      </c>
      <c r="P5651" s="1" t="s">
        <v>3744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3897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3910</v>
      </c>
      <c r="N5652" s="1" t="n">
        <v>10.726</v>
      </c>
      <c r="O5652" s="1" t="n">
        <v>26.36</v>
      </c>
      <c r="P5652" s="1" t="s">
        <v>3744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3897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3911</v>
      </c>
      <c r="N5653" s="1" t="n">
        <v>0.696</v>
      </c>
      <c r="O5653" s="1" t="n">
        <v>0.01</v>
      </c>
      <c r="P5653" s="1" t="s">
        <v>3744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3918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3898</v>
      </c>
      <c r="N5654" s="1" t="n">
        <v>6.352</v>
      </c>
      <c r="O5654" s="1" t="n">
        <v>208.81</v>
      </c>
      <c r="P5654" s="1" t="s">
        <v>3744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3918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3899</v>
      </c>
      <c r="N5655" s="1" t="n">
        <v>13.765</v>
      </c>
      <c r="O5655" s="1" t="n">
        <v>463.82</v>
      </c>
      <c r="P5655" s="1" t="s">
        <v>3744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3918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3900</v>
      </c>
      <c r="N5656" s="1" t="n">
        <v>2.626</v>
      </c>
      <c r="O5656" s="1" t="n">
        <v>101.44</v>
      </c>
      <c r="P5656" s="1" t="s">
        <v>3744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3918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3901</v>
      </c>
      <c r="N5657" s="1" t="n">
        <v>6.86</v>
      </c>
      <c r="O5657" s="1" t="n">
        <v>264.99</v>
      </c>
      <c r="P5657" s="1" t="s">
        <v>3744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3918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3902</v>
      </c>
      <c r="N5658" s="1" t="n">
        <v>5.188</v>
      </c>
      <c r="O5658" s="1" t="n">
        <v>217.46</v>
      </c>
      <c r="P5658" s="1" t="s">
        <v>3744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3918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3903</v>
      </c>
      <c r="N5659" s="1" t="n">
        <v>9.935</v>
      </c>
      <c r="O5659" s="1" t="n">
        <v>449.11</v>
      </c>
      <c r="P5659" s="1" t="s">
        <v>3744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3918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3904</v>
      </c>
      <c r="N5660" s="1" t="n">
        <v>4.474</v>
      </c>
      <c r="O5660" s="1" t="n">
        <v>205.92</v>
      </c>
      <c r="P5660" s="1" t="s">
        <v>3744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3918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3905</v>
      </c>
      <c r="N5661" s="1" t="n">
        <v>1.56</v>
      </c>
      <c r="O5661" s="1" t="n">
        <v>65.39</v>
      </c>
      <c r="P5661" s="1" t="s">
        <v>3744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3918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3906</v>
      </c>
      <c r="N5662" s="1" t="n">
        <v>1.614</v>
      </c>
      <c r="O5662" s="1" t="n">
        <v>72.96</v>
      </c>
      <c r="P5662" s="1" t="s">
        <v>3744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3918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3907</v>
      </c>
      <c r="N5663" s="1" t="n">
        <v>1.73</v>
      </c>
      <c r="O5663" s="1" t="n">
        <v>92.43</v>
      </c>
      <c r="P5663" s="1" t="s">
        <v>3744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3918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3917</v>
      </c>
      <c r="N5664" s="1" t="n">
        <v>2.588</v>
      </c>
      <c r="O5664" s="1" t="n">
        <v>87.2</v>
      </c>
      <c r="P5664" s="1" t="s">
        <v>3744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3918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3908</v>
      </c>
      <c r="N5665" s="1" t="n">
        <v>1.868</v>
      </c>
      <c r="O5665" s="1" t="n">
        <v>69.09</v>
      </c>
      <c r="P5665" s="1" t="s">
        <v>3744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3918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3909</v>
      </c>
      <c r="N5666" s="1" t="n">
        <v>2.818</v>
      </c>
      <c r="O5666" s="1" t="n">
        <v>4.61</v>
      </c>
      <c r="P5666" s="1" t="s">
        <v>3744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3918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3910</v>
      </c>
      <c r="N5667" s="1" t="n">
        <v>10.726</v>
      </c>
      <c r="O5667" s="1" t="n">
        <v>26.36</v>
      </c>
      <c r="P5667" s="1" t="s">
        <v>3744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3918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3911</v>
      </c>
      <c r="N5668" s="1" t="n">
        <v>0.696</v>
      </c>
      <c r="O5668" s="1" t="n">
        <v>0.01</v>
      </c>
      <c r="P5668" s="1" t="s">
        <v>3744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3749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3746</v>
      </c>
      <c r="N5669" s="1" t="n">
        <v>50</v>
      </c>
      <c r="O5669" s="1" t="n">
        <v>100</v>
      </c>
      <c r="P5669" s="1" t="s">
        <v>3744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3750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5766</v>
      </c>
      <c r="N5670" s="1" t="n">
        <v>100</v>
      </c>
      <c r="O5670" s="1" t="n">
        <v>99</v>
      </c>
      <c r="P5670" s="1" t="s">
        <v>3744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3750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5767</v>
      </c>
      <c r="N5671" s="1" t="n">
        <v>100</v>
      </c>
      <c r="O5671" s="1" t="n">
        <v>99</v>
      </c>
      <c r="P5671" s="1" t="s">
        <v>3744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3750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5768</v>
      </c>
      <c r="N5672" s="1" t="n">
        <v>100</v>
      </c>
      <c r="O5672" s="1" t="n">
        <v>99</v>
      </c>
      <c r="P5672" s="1" t="s">
        <v>3744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3750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5769</v>
      </c>
      <c r="N5673" s="1" t="n">
        <v>50</v>
      </c>
      <c r="O5673" s="1" t="n">
        <v>120</v>
      </c>
      <c r="P5673" s="1" t="s">
        <v>3744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3750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5770</v>
      </c>
      <c r="N5674" s="1" t="n">
        <v>150</v>
      </c>
      <c r="O5674" s="1" t="n">
        <v>387</v>
      </c>
      <c r="P5674" s="1" t="s">
        <v>3744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3750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5771</v>
      </c>
      <c r="N5675" s="1" t="n">
        <v>100</v>
      </c>
      <c r="O5675" s="1" t="n">
        <v>246</v>
      </c>
      <c r="P5675" s="1" t="s">
        <v>3744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3750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5772</v>
      </c>
      <c r="N5676" s="1" t="n">
        <v>200</v>
      </c>
      <c r="O5676" s="1" t="n">
        <v>596</v>
      </c>
      <c r="P5676" s="1" t="s">
        <v>3744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3750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5773</v>
      </c>
      <c r="N5677" s="1" t="n">
        <v>150</v>
      </c>
      <c r="O5677" s="1" t="n">
        <v>405</v>
      </c>
      <c r="P5677" s="1" t="s">
        <v>3744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3750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5774</v>
      </c>
      <c r="N5678" s="1" t="n">
        <v>50</v>
      </c>
      <c r="O5678" s="1" t="n">
        <v>189</v>
      </c>
      <c r="P5678" s="1" t="s">
        <v>3744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3750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4108</v>
      </c>
      <c r="N5679" s="1" t="n">
        <v>96</v>
      </c>
      <c r="O5679" s="1" t="n">
        <v>406.08</v>
      </c>
      <c r="P5679" s="1" t="s">
        <v>3744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3750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4111</v>
      </c>
      <c r="N5680" s="1" t="n">
        <v>96</v>
      </c>
      <c r="O5680" s="1" t="n">
        <v>406.08</v>
      </c>
      <c r="P5680" s="1" t="s">
        <v>3744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3750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5775</v>
      </c>
      <c r="N5681" s="1" t="n">
        <v>10</v>
      </c>
      <c r="O5681" s="1" t="n">
        <v>193.54</v>
      </c>
      <c r="P5681" s="1" t="s">
        <v>3744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3750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5079</v>
      </c>
      <c r="N5682" s="1" t="n">
        <v>12</v>
      </c>
      <c r="O5682" s="1" t="n">
        <v>44.28</v>
      </c>
      <c r="P5682" s="1" t="s">
        <v>3744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3750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5776</v>
      </c>
      <c r="N5683" s="1" t="n">
        <v>24</v>
      </c>
      <c r="O5683" s="1" t="n">
        <v>110.16</v>
      </c>
      <c r="P5683" s="1" t="s">
        <v>3744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3750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4056</v>
      </c>
      <c r="N5684" s="1" t="n">
        <v>50</v>
      </c>
      <c r="O5684" s="1" t="n">
        <v>831.6</v>
      </c>
      <c r="P5684" s="1" t="s">
        <v>3744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3750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5777</v>
      </c>
      <c r="N5685" s="1" t="n">
        <v>40</v>
      </c>
      <c r="O5685" s="1" t="n">
        <v>40</v>
      </c>
      <c r="P5685" s="1" t="s">
        <v>3744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3750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5778</v>
      </c>
      <c r="N5686" s="1" t="n">
        <v>40</v>
      </c>
      <c r="O5686" s="1" t="n">
        <v>40</v>
      </c>
      <c r="P5686" s="1" t="s">
        <v>3744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3750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4789</v>
      </c>
      <c r="N5687" s="1" t="n">
        <v>36</v>
      </c>
      <c r="O5687" s="1" t="n">
        <v>83.52</v>
      </c>
      <c r="P5687" s="1" t="s">
        <v>3744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3750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4790</v>
      </c>
      <c r="N5688" s="1" t="n">
        <v>36</v>
      </c>
      <c r="O5688" s="1" t="n">
        <v>83.52</v>
      </c>
      <c r="P5688" s="1" t="s">
        <v>3744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3750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5779</v>
      </c>
      <c r="N5689" s="1" t="n">
        <v>40</v>
      </c>
      <c r="O5689" s="1" t="n">
        <v>40</v>
      </c>
      <c r="P5689" s="1" t="s">
        <v>3744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3750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4058</v>
      </c>
      <c r="N5690" s="1" t="n">
        <v>50</v>
      </c>
      <c r="O5690" s="1" t="n">
        <v>546.85</v>
      </c>
      <c r="P5690" s="1" t="s">
        <v>3744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3750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5780</v>
      </c>
      <c r="N5691" s="1" t="n">
        <v>24</v>
      </c>
      <c r="O5691" s="1" t="n">
        <v>110.16</v>
      </c>
      <c r="P5691" s="1" t="s">
        <v>3744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3750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4665</v>
      </c>
      <c r="N5692" s="1" t="n">
        <v>48</v>
      </c>
      <c r="O5692" s="1" t="n">
        <v>53.24</v>
      </c>
      <c r="P5692" s="1" t="s">
        <v>3744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3750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4666</v>
      </c>
      <c r="N5693" s="1" t="n">
        <v>48</v>
      </c>
      <c r="O5693" s="1" t="n">
        <v>53.24</v>
      </c>
      <c r="P5693" s="1" t="s">
        <v>3744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3750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4667</v>
      </c>
      <c r="N5694" s="1" t="n">
        <v>48</v>
      </c>
      <c r="O5694" s="1" t="n">
        <v>53.24</v>
      </c>
      <c r="P5694" s="1" t="s">
        <v>3744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3750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5781</v>
      </c>
      <c r="N5695" s="1" t="n">
        <v>10</v>
      </c>
      <c r="O5695" s="1" t="n">
        <v>145.43</v>
      </c>
      <c r="P5695" s="1" t="s">
        <v>3744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3750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4668</v>
      </c>
      <c r="N5696" s="1" t="n">
        <v>48</v>
      </c>
      <c r="O5696" s="1" t="n">
        <v>53.24</v>
      </c>
      <c r="P5696" s="1" t="s">
        <v>3744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3750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5782</v>
      </c>
      <c r="N5697" s="1" t="n">
        <v>50</v>
      </c>
      <c r="O5697" s="1" t="n">
        <v>49.9</v>
      </c>
      <c r="P5697" s="1" t="s">
        <v>3744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3750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3893</v>
      </c>
      <c r="N5698" s="1" t="n">
        <v>73</v>
      </c>
      <c r="O5698" s="1" t="n">
        <v>1458.54</v>
      </c>
      <c r="P5698" s="1" t="s">
        <v>3744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3750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5542</v>
      </c>
      <c r="N5699" s="1" t="n">
        <v>12</v>
      </c>
      <c r="O5699" s="1" t="n">
        <v>227.76</v>
      </c>
      <c r="P5699" s="1" t="s">
        <v>3744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3750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3894</v>
      </c>
      <c r="N5700" s="1" t="n">
        <v>10</v>
      </c>
      <c r="O5700" s="1" t="n">
        <v>229.8</v>
      </c>
      <c r="P5700" s="1" t="s">
        <v>3744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3750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4312</v>
      </c>
      <c r="N5701" s="1" t="n">
        <v>16</v>
      </c>
      <c r="O5701" s="1" t="n">
        <v>113.25</v>
      </c>
      <c r="P5701" s="1" t="s">
        <v>3744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3750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3945</v>
      </c>
      <c r="N5702" s="1" t="n">
        <v>5</v>
      </c>
      <c r="O5702" s="1" t="n">
        <v>18.9</v>
      </c>
      <c r="P5702" s="1" t="s">
        <v>3744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3750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3946</v>
      </c>
      <c r="N5703" s="1" t="n">
        <v>3</v>
      </c>
      <c r="O5703" s="1" t="n">
        <v>13.62</v>
      </c>
      <c r="P5703" s="1" t="s">
        <v>3744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3750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4557</v>
      </c>
      <c r="N5704" s="1" t="n">
        <v>5</v>
      </c>
      <c r="O5704" s="1" t="n">
        <v>54.95</v>
      </c>
      <c r="P5704" s="1" t="s">
        <v>3744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3750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3979</v>
      </c>
      <c r="N5705" s="1" t="n">
        <v>5</v>
      </c>
      <c r="O5705" s="1" t="n">
        <v>54.95</v>
      </c>
      <c r="P5705" s="1" t="s">
        <v>3744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3750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4558</v>
      </c>
      <c r="N5706" s="1" t="n">
        <v>4</v>
      </c>
      <c r="O5706" s="1" t="n">
        <v>13.68</v>
      </c>
      <c r="P5706" s="1" t="s">
        <v>3744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3750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3948</v>
      </c>
      <c r="N5707" s="1" t="n">
        <v>2</v>
      </c>
      <c r="O5707" s="1" t="n">
        <v>24.58</v>
      </c>
      <c r="P5707" s="1" t="s">
        <v>3744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3750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4559</v>
      </c>
      <c r="N5708" s="1" t="n">
        <v>4</v>
      </c>
      <c r="O5708" s="1" t="n">
        <v>11.64</v>
      </c>
      <c r="P5708" s="1" t="s">
        <v>3744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3750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3949</v>
      </c>
      <c r="N5709" s="1" t="n">
        <v>2</v>
      </c>
      <c r="O5709" s="1" t="n">
        <v>24.58</v>
      </c>
      <c r="P5709" s="1" t="s">
        <v>3744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3750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3950</v>
      </c>
      <c r="N5710" s="1" t="n">
        <v>6</v>
      </c>
      <c r="O5710" s="1" t="n">
        <v>53.1</v>
      </c>
      <c r="P5710" s="1" t="s">
        <v>3744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3750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4560</v>
      </c>
      <c r="N5711" s="1" t="n">
        <v>6</v>
      </c>
      <c r="O5711" s="1" t="n">
        <v>28.38</v>
      </c>
      <c r="P5711" s="1" t="s">
        <v>3744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3750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3951</v>
      </c>
      <c r="N5712" s="1" t="n">
        <v>1</v>
      </c>
      <c r="O5712" s="1" t="n">
        <v>13.98</v>
      </c>
      <c r="P5712" s="1" t="s">
        <v>3744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3750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5308</v>
      </c>
      <c r="N5713" s="1" t="n">
        <v>2</v>
      </c>
      <c r="O5713" s="1" t="n">
        <v>16.38</v>
      </c>
      <c r="P5713" s="1" t="s">
        <v>3744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3750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4562</v>
      </c>
      <c r="N5714" s="1" t="n">
        <v>6</v>
      </c>
      <c r="O5714" s="1" t="n">
        <v>77.88</v>
      </c>
      <c r="P5714" s="1" t="s">
        <v>3744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3750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3953</v>
      </c>
      <c r="N5715" s="1" t="n">
        <v>6</v>
      </c>
      <c r="O5715" s="1" t="n">
        <v>59.88</v>
      </c>
      <c r="P5715" s="1" t="s">
        <v>3744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3750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4563</v>
      </c>
      <c r="N5716" s="1" t="n">
        <v>6</v>
      </c>
      <c r="O5716" s="1" t="n">
        <v>66.06</v>
      </c>
      <c r="P5716" s="1" t="s">
        <v>3744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3750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4564</v>
      </c>
      <c r="N5717" s="1" t="n">
        <v>4</v>
      </c>
      <c r="O5717" s="1" t="n">
        <v>13.76</v>
      </c>
      <c r="P5717" s="1" t="s">
        <v>3744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3978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3951</v>
      </c>
      <c r="N5718" s="1" t="n">
        <v>1</v>
      </c>
      <c r="O5718" s="1" t="n">
        <v>13.98</v>
      </c>
      <c r="P5718" s="1" t="s">
        <v>3980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3978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3953</v>
      </c>
      <c r="N5719" s="1" t="n">
        <v>1</v>
      </c>
      <c r="O5719" s="1" t="n">
        <v>9.98</v>
      </c>
      <c r="P5719" s="1" t="s">
        <v>3980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3978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4663</v>
      </c>
      <c r="N5720" s="1" t="n">
        <v>1</v>
      </c>
      <c r="O5720" s="1" t="n">
        <v>14.5</v>
      </c>
      <c r="P5720" s="1" t="s">
        <v>3980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3749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3748</v>
      </c>
      <c r="N5721" s="1" t="n">
        <v>20</v>
      </c>
      <c r="O5721" s="1" t="n">
        <v>280</v>
      </c>
      <c r="P5721" s="1" t="s">
        <v>3744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3749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3743</v>
      </c>
      <c r="N5722" s="1" t="n">
        <v>8</v>
      </c>
      <c r="O5722" s="1" t="n">
        <v>20</v>
      </c>
      <c r="P5722" s="1" t="s">
        <v>3744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3749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3745</v>
      </c>
      <c r="N5723" s="1" t="n">
        <v>5</v>
      </c>
      <c r="O5723" s="1" t="n">
        <v>25</v>
      </c>
      <c r="P5723" s="1" t="s">
        <v>3744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3749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3746</v>
      </c>
      <c r="N5724" s="1" t="n">
        <v>50</v>
      </c>
      <c r="O5724" s="1" t="n">
        <v>100</v>
      </c>
      <c r="P5724" s="1" t="s">
        <v>3744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3749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3747</v>
      </c>
      <c r="N5725" s="1" t="n">
        <v>40</v>
      </c>
      <c r="O5725" s="1" t="n">
        <v>250</v>
      </c>
      <c r="P5725" s="1" t="s">
        <v>3744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3750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5783</v>
      </c>
      <c r="N5726" s="1" t="n">
        <v>60</v>
      </c>
      <c r="O5726" s="1" t="n">
        <v>120</v>
      </c>
      <c r="P5726" s="1" t="s">
        <v>3744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3750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5784</v>
      </c>
      <c r="N5727" s="1" t="n">
        <v>20</v>
      </c>
      <c r="O5727" s="1" t="n">
        <v>49.99</v>
      </c>
      <c r="P5727" s="1" t="s">
        <v>3744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3750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5785</v>
      </c>
      <c r="N5728" s="1" t="n">
        <v>20</v>
      </c>
      <c r="O5728" s="1" t="n">
        <v>97.8</v>
      </c>
      <c r="P5728" s="1" t="s">
        <v>3744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3750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5786</v>
      </c>
      <c r="N5729" s="1" t="n">
        <v>20</v>
      </c>
      <c r="O5729" s="1" t="n">
        <v>49.99</v>
      </c>
      <c r="P5729" s="1" t="s">
        <v>3744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3750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5787</v>
      </c>
      <c r="N5730" s="1" t="n">
        <v>20</v>
      </c>
      <c r="O5730" s="1" t="n">
        <v>97.8</v>
      </c>
      <c r="P5730" s="1" t="s">
        <v>3744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3750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5788</v>
      </c>
      <c r="N5731" s="1" t="n">
        <v>20</v>
      </c>
      <c r="O5731" s="1" t="n">
        <v>92</v>
      </c>
      <c r="P5731" s="1" t="s">
        <v>3744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3750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5789</v>
      </c>
      <c r="N5732" s="1" t="n">
        <v>200</v>
      </c>
      <c r="O5732" s="1" t="n">
        <v>37.8</v>
      </c>
      <c r="P5732" s="1" t="s">
        <v>3744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3750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4598</v>
      </c>
      <c r="N5733" s="1" t="n">
        <v>100</v>
      </c>
      <c r="O5733" s="1" t="n">
        <v>37</v>
      </c>
      <c r="P5733" s="1" t="s">
        <v>3744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3750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5790</v>
      </c>
      <c r="N5734" s="1" t="n">
        <v>200</v>
      </c>
      <c r="O5734" s="1" t="n">
        <v>36</v>
      </c>
      <c r="P5734" s="1" t="s">
        <v>3744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3750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5791</v>
      </c>
      <c r="N5735" s="1" t="n">
        <v>7</v>
      </c>
      <c r="O5735" s="1" t="n">
        <v>108.5</v>
      </c>
      <c r="P5735" s="1" t="s">
        <v>3744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3750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5792</v>
      </c>
      <c r="N5736" s="1" t="n">
        <v>30</v>
      </c>
      <c r="O5736" s="1" t="n">
        <v>240</v>
      </c>
      <c r="P5736" s="1" t="s">
        <v>3744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3750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4556</v>
      </c>
      <c r="N5737" s="1" t="n">
        <v>30</v>
      </c>
      <c r="O5737" s="1" t="n">
        <v>105</v>
      </c>
      <c r="P5737" s="1" t="s">
        <v>3744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3750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5310</v>
      </c>
      <c r="N5738" s="1" t="n">
        <v>80</v>
      </c>
      <c r="O5738" s="1" t="n">
        <v>303.8</v>
      </c>
      <c r="P5738" s="1" t="s">
        <v>3744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3750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5311</v>
      </c>
      <c r="N5739" s="1" t="n">
        <v>120</v>
      </c>
      <c r="O5739" s="1" t="n">
        <v>531.6</v>
      </c>
      <c r="P5739" s="1" t="s">
        <v>3744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3750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5581</v>
      </c>
      <c r="N5740" s="1" t="n">
        <v>60</v>
      </c>
      <c r="O5740" s="1" t="n">
        <v>419.7</v>
      </c>
      <c r="P5740" s="1" t="s">
        <v>3744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3750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4576</v>
      </c>
      <c r="N5741" s="1" t="n">
        <v>60</v>
      </c>
      <c r="O5741" s="1" t="n">
        <v>419.7</v>
      </c>
      <c r="P5741" s="1" t="s">
        <v>3744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3750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5793</v>
      </c>
      <c r="N5742" s="1" t="n">
        <v>90</v>
      </c>
      <c r="O5742" s="1" t="n">
        <v>380.7</v>
      </c>
      <c r="P5742" s="1" t="s">
        <v>3744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3750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4762</v>
      </c>
      <c r="N5743" s="1" t="n">
        <v>60</v>
      </c>
      <c r="O5743" s="1" t="n">
        <v>233.8</v>
      </c>
      <c r="P5743" s="1" t="s">
        <v>3744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3750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4262</v>
      </c>
      <c r="N5744" s="1" t="n">
        <v>120</v>
      </c>
      <c r="O5744" s="1" t="n">
        <v>463.6</v>
      </c>
      <c r="P5744" s="1" t="s">
        <v>3744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3750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5312</v>
      </c>
      <c r="N5745" s="1" t="n">
        <v>50</v>
      </c>
      <c r="O5745" s="1" t="n">
        <v>579.8</v>
      </c>
      <c r="P5745" s="1" t="s">
        <v>3744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3750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5314</v>
      </c>
      <c r="N5746" s="1" t="n">
        <v>40</v>
      </c>
      <c r="O5746" s="1" t="n">
        <v>303.8</v>
      </c>
      <c r="P5746" s="1" t="s">
        <v>3744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3750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5794</v>
      </c>
      <c r="N5747" s="1" t="n">
        <v>100</v>
      </c>
      <c r="O5747" s="1" t="n">
        <v>153</v>
      </c>
      <c r="P5747" s="1" t="s">
        <v>3744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3750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4579</v>
      </c>
      <c r="N5748" s="1" t="n">
        <v>30</v>
      </c>
      <c r="O5748" s="1" t="n">
        <v>85.9</v>
      </c>
      <c r="P5748" s="1" t="s">
        <v>3744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3750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4580</v>
      </c>
      <c r="N5749" s="1" t="n">
        <v>180</v>
      </c>
      <c r="O5749" s="1" t="n">
        <v>321</v>
      </c>
      <c r="P5749" s="1" t="s">
        <v>3744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3750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4199</v>
      </c>
      <c r="N5750" s="1" t="n">
        <v>8</v>
      </c>
      <c r="O5750" s="1" t="n">
        <v>43.92</v>
      </c>
      <c r="P5750" s="1" t="s">
        <v>3744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3750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4200</v>
      </c>
      <c r="N5751" s="1" t="n">
        <v>8</v>
      </c>
      <c r="O5751" s="1" t="n">
        <v>43.92</v>
      </c>
      <c r="P5751" s="1" t="s">
        <v>3744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3750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5795</v>
      </c>
      <c r="N5752" s="1" t="n">
        <v>3</v>
      </c>
      <c r="O5752" s="1" t="n">
        <v>39.57</v>
      </c>
      <c r="P5752" s="1" t="s">
        <v>3744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3750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5302</v>
      </c>
      <c r="N5753" s="1" t="n">
        <v>3</v>
      </c>
      <c r="O5753" s="1" t="n">
        <v>21.75</v>
      </c>
      <c r="P5753" s="1" t="s">
        <v>3744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3750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3942</v>
      </c>
      <c r="N5754" s="1" t="n">
        <v>8</v>
      </c>
      <c r="O5754" s="1" t="n">
        <v>43.92</v>
      </c>
      <c r="P5754" s="1" t="s">
        <v>3744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3750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3943</v>
      </c>
      <c r="N5755" s="1" t="n">
        <v>54</v>
      </c>
      <c r="O5755" s="1" t="n">
        <v>130.14</v>
      </c>
      <c r="P5755" s="1" t="s">
        <v>3744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3750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5796</v>
      </c>
      <c r="N5756" s="1" t="n">
        <v>6</v>
      </c>
      <c r="O5756" s="1" t="n">
        <v>21.72</v>
      </c>
      <c r="P5756" s="1" t="s">
        <v>3744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3750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5796</v>
      </c>
      <c r="N5757" s="1" t="n">
        <v>6</v>
      </c>
      <c r="O5757" s="1" t="n">
        <v>21.72</v>
      </c>
      <c r="P5757" s="1" t="s">
        <v>3744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3750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5074</v>
      </c>
      <c r="N5758" s="1" t="n">
        <v>3</v>
      </c>
      <c r="O5758" s="1" t="n">
        <v>21.75</v>
      </c>
      <c r="P5758" s="1" t="s">
        <v>3744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3750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3821</v>
      </c>
      <c r="N5759" s="1" t="n">
        <v>134.8</v>
      </c>
      <c r="O5759" s="1" t="n">
        <v>4313.6</v>
      </c>
      <c r="P5759" s="1" t="s">
        <v>3744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3750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3823</v>
      </c>
      <c r="N5760" s="1" t="n">
        <v>55.8</v>
      </c>
      <c r="O5760" s="1" t="n">
        <v>1255.5</v>
      </c>
      <c r="P5760" s="1" t="s">
        <v>3744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3750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4047</v>
      </c>
      <c r="N5761" s="1" t="n">
        <v>17</v>
      </c>
      <c r="O5761" s="1" t="n">
        <v>348.5</v>
      </c>
      <c r="P5761" s="1" t="s">
        <v>3744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3750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4047</v>
      </c>
      <c r="N5762" s="1" t="n">
        <v>17.2</v>
      </c>
      <c r="O5762" s="1" t="n">
        <v>352.6</v>
      </c>
      <c r="P5762" s="1" t="s">
        <v>3744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3750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3802</v>
      </c>
      <c r="N5763" s="1" t="n">
        <v>6</v>
      </c>
      <c r="O5763" s="1" t="n">
        <v>27</v>
      </c>
      <c r="P5763" s="1" t="s">
        <v>3744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3750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3803</v>
      </c>
      <c r="N5764" s="1" t="n">
        <v>6</v>
      </c>
      <c r="O5764" s="1" t="n">
        <v>28.8</v>
      </c>
      <c r="P5764" s="1" t="s">
        <v>3744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3750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3804</v>
      </c>
      <c r="N5765" s="1" t="n">
        <v>1</v>
      </c>
      <c r="O5765" s="1" t="n">
        <v>7.8</v>
      </c>
      <c r="P5765" s="1" t="s">
        <v>3744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3750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3805</v>
      </c>
      <c r="N5766" s="1" t="n">
        <v>30</v>
      </c>
      <c r="O5766" s="1" t="n">
        <v>174</v>
      </c>
      <c r="P5766" s="1" t="s">
        <v>3744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3750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4033</v>
      </c>
      <c r="N5767" s="1" t="n">
        <v>25</v>
      </c>
      <c r="O5767" s="1" t="n">
        <v>137.5</v>
      </c>
      <c r="P5767" s="1" t="s">
        <v>3744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3750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4919</v>
      </c>
      <c r="N5768" s="1" t="n">
        <v>125</v>
      </c>
      <c r="O5768" s="1" t="n">
        <v>1250</v>
      </c>
      <c r="P5768" s="1" t="s">
        <v>3744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3750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4920</v>
      </c>
      <c r="N5769" s="1" t="n">
        <v>24</v>
      </c>
      <c r="O5769" s="1" t="n">
        <v>194.4</v>
      </c>
      <c r="P5769" s="1" t="s">
        <v>3744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3750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4921</v>
      </c>
      <c r="N5770" s="1" t="n">
        <v>6</v>
      </c>
      <c r="O5770" s="1" t="n">
        <v>48.6</v>
      </c>
      <c r="P5770" s="1" t="s">
        <v>3744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3750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3821</v>
      </c>
      <c r="N5771" s="1" t="n">
        <v>61</v>
      </c>
      <c r="O5771" s="1" t="n">
        <v>1952</v>
      </c>
      <c r="P5771" s="1" t="s">
        <v>3744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3750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3823</v>
      </c>
      <c r="N5772" s="1" t="n">
        <v>96.8</v>
      </c>
      <c r="O5772" s="1" t="n">
        <v>2129.6</v>
      </c>
      <c r="P5772" s="1" t="s">
        <v>3744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3750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4161</v>
      </c>
      <c r="N5773" s="1" t="n">
        <v>2</v>
      </c>
      <c r="O5773" s="1" t="n">
        <v>39.86</v>
      </c>
      <c r="P5773" s="1" t="s">
        <v>3744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3750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3842</v>
      </c>
      <c r="N5774" s="1" t="n">
        <v>2</v>
      </c>
      <c r="O5774" s="1" t="n">
        <v>39.86</v>
      </c>
      <c r="P5774" s="1" t="s">
        <v>3744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3750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4162</v>
      </c>
      <c r="N5775" s="1" t="n">
        <v>2</v>
      </c>
      <c r="O5775" s="1" t="n">
        <v>39.86</v>
      </c>
      <c r="P5775" s="1" t="s">
        <v>3744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3750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3843</v>
      </c>
      <c r="N5776" s="1" t="n">
        <v>4</v>
      </c>
      <c r="O5776" s="1" t="n">
        <v>79.72</v>
      </c>
      <c r="P5776" s="1" t="s">
        <v>3744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3750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4164</v>
      </c>
      <c r="N5777" s="1" t="n">
        <v>2</v>
      </c>
      <c r="O5777" s="1" t="n">
        <v>39.86</v>
      </c>
      <c r="P5777" s="1" t="s">
        <v>3744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3750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4165</v>
      </c>
      <c r="N5778" s="1" t="n">
        <v>4</v>
      </c>
      <c r="O5778" s="1" t="n">
        <v>50.35</v>
      </c>
      <c r="P5778" s="1" t="s">
        <v>3744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3750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5471</v>
      </c>
      <c r="N5779" s="1" t="n">
        <v>4</v>
      </c>
      <c r="O5779" s="1" t="n">
        <v>50.35</v>
      </c>
      <c r="P5779" s="1" t="s">
        <v>3744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3750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3843</v>
      </c>
      <c r="N5780" s="1" t="n">
        <v>2</v>
      </c>
      <c r="O5780" s="1" t="n">
        <v>39.86</v>
      </c>
      <c r="P5780" s="1" t="s">
        <v>3744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3750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4166</v>
      </c>
      <c r="N5781" s="1" t="n">
        <v>4</v>
      </c>
      <c r="O5781" s="1" t="n">
        <v>50.35</v>
      </c>
      <c r="P5781" s="1" t="s">
        <v>3744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3750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4167</v>
      </c>
      <c r="N5782" s="1" t="n">
        <v>4</v>
      </c>
      <c r="O5782" s="1" t="n">
        <v>50.35</v>
      </c>
      <c r="P5782" s="1" t="s">
        <v>3744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3750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4702</v>
      </c>
      <c r="N5783" s="1" t="n">
        <v>4</v>
      </c>
      <c r="O5783" s="1" t="n">
        <v>50.35</v>
      </c>
      <c r="P5783" s="1" t="s">
        <v>3744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3750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4169</v>
      </c>
      <c r="N5784" s="1" t="n">
        <v>2</v>
      </c>
      <c r="O5784" s="1" t="n">
        <v>39.86</v>
      </c>
      <c r="P5784" s="1" t="s">
        <v>3744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3750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4704</v>
      </c>
      <c r="N5785" s="1" t="n">
        <v>4</v>
      </c>
      <c r="O5785" s="1" t="n">
        <v>50.35</v>
      </c>
      <c r="P5785" s="1" t="s">
        <v>3744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3750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3848</v>
      </c>
      <c r="N5786" s="1" t="n">
        <v>4</v>
      </c>
      <c r="O5786" s="1" t="n">
        <v>79.72</v>
      </c>
      <c r="P5786" s="1" t="s">
        <v>3744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3750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3849</v>
      </c>
      <c r="N5787" s="1" t="n">
        <v>4</v>
      </c>
      <c r="O5787" s="1" t="n">
        <v>79.72</v>
      </c>
      <c r="P5787" s="1" t="s">
        <v>3744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3750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3850</v>
      </c>
      <c r="N5788" s="1" t="n">
        <v>4</v>
      </c>
      <c r="O5788" s="1" t="n">
        <v>79.72</v>
      </c>
      <c r="P5788" s="1" t="s">
        <v>3744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3750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5797</v>
      </c>
      <c r="N5789" s="1" t="n">
        <v>21</v>
      </c>
      <c r="O5789" s="1" t="n">
        <v>37.99</v>
      </c>
      <c r="P5789" s="1" t="s">
        <v>3744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3750</v>
      </c>
      <c r="E5790" s="1" t="n">
        <v>1718</v>
      </c>
      <c r="F5790" s="1" t="s">
        <v>505</v>
      </c>
      <c r="I5790" s="1" t="n">
        <v>685877</v>
      </c>
      <c r="J5790" s="1" t="n">
        <v>23714</v>
      </c>
      <c r="K5790" s="1" t="n">
        <v>7622300988470</v>
      </c>
      <c r="L5790" s="1" t="s">
        <v>3860</v>
      </c>
      <c r="N5790" s="1" t="n">
        <v>24</v>
      </c>
      <c r="O5790" s="1" t="n">
        <v>93</v>
      </c>
      <c r="P5790" s="1" t="s">
        <v>3744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3750</v>
      </c>
      <c r="E5791" s="1" t="n">
        <v>1718</v>
      </c>
      <c r="F5791" s="1" t="s">
        <v>505</v>
      </c>
      <c r="I5791" s="1" t="n">
        <v>685877</v>
      </c>
      <c r="J5791" s="1" t="n">
        <v>16772</v>
      </c>
      <c r="K5791" s="1" t="n">
        <v>7895800309780</v>
      </c>
      <c r="L5791" s="1" t="s">
        <v>5798</v>
      </c>
      <c r="N5791" s="1" t="n">
        <v>21</v>
      </c>
      <c r="O5791" s="1" t="n">
        <v>37.99</v>
      </c>
      <c r="P5791" s="1" t="s">
        <v>3744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3750</v>
      </c>
      <c r="E5792" s="1" t="n">
        <v>1718</v>
      </c>
      <c r="F5792" s="1" t="s">
        <v>505</v>
      </c>
      <c r="I5792" s="1" t="n">
        <v>685877</v>
      </c>
      <c r="J5792" s="1" t="n">
        <v>16778</v>
      </c>
      <c r="K5792" s="1" t="n">
        <v>7895800304228</v>
      </c>
      <c r="L5792" s="1" t="s">
        <v>5799</v>
      </c>
      <c r="N5792" s="1" t="n">
        <v>42</v>
      </c>
      <c r="O5792" s="1" t="n">
        <v>75.98</v>
      </c>
      <c r="P5792" s="1" t="s">
        <v>3744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3750</v>
      </c>
      <c r="E5793" s="1" t="n">
        <v>1718</v>
      </c>
      <c r="F5793" s="1" t="s">
        <v>505</v>
      </c>
      <c r="I5793" s="1" t="n">
        <v>685877</v>
      </c>
      <c r="J5793" s="1" t="n">
        <v>16776</v>
      </c>
      <c r="K5793" s="1" t="n">
        <v>7895800304211</v>
      </c>
      <c r="L5793" s="1" t="s">
        <v>5800</v>
      </c>
      <c r="N5793" s="1" t="n">
        <v>42</v>
      </c>
      <c r="O5793" s="1" t="n">
        <v>75.98</v>
      </c>
      <c r="P5793" s="1" t="s">
        <v>3744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3750</v>
      </c>
      <c r="E5794" s="1" t="n">
        <v>1718</v>
      </c>
      <c r="F5794" s="1" t="s">
        <v>505</v>
      </c>
      <c r="I5794" s="1" t="n">
        <v>685877</v>
      </c>
      <c r="J5794" s="1" t="n">
        <v>21274</v>
      </c>
      <c r="K5794" s="1" t="n">
        <v>7622300830083</v>
      </c>
      <c r="L5794" s="1" t="s">
        <v>5801</v>
      </c>
      <c r="N5794" s="1" t="n">
        <v>16</v>
      </c>
      <c r="O5794" s="1" t="n">
        <v>27.54</v>
      </c>
      <c r="P5794" s="1" t="s">
        <v>3744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3750</v>
      </c>
      <c r="E5795" s="1" t="n">
        <v>1718</v>
      </c>
      <c r="F5795" s="1" t="s">
        <v>505</v>
      </c>
      <c r="I5795" s="1" t="n">
        <v>685877</v>
      </c>
      <c r="J5795" s="1" t="n">
        <v>21275</v>
      </c>
      <c r="K5795" s="1" t="n">
        <v>7622300830151</v>
      </c>
      <c r="L5795" s="1" t="s">
        <v>3861</v>
      </c>
      <c r="N5795" s="1" t="n">
        <v>48</v>
      </c>
      <c r="O5795" s="1" t="n">
        <v>168.96</v>
      </c>
      <c r="P5795" s="1" t="s">
        <v>3744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3750</v>
      </c>
      <c r="E5796" s="1" t="n">
        <v>1718</v>
      </c>
      <c r="F5796" s="1" t="s">
        <v>505</v>
      </c>
      <c r="I5796" s="1" t="n">
        <v>685877</v>
      </c>
      <c r="J5796" s="1" t="n">
        <v>22427</v>
      </c>
      <c r="K5796" s="1" t="n">
        <v>7622300873455</v>
      </c>
      <c r="L5796" s="1" t="s">
        <v>5802</v>
      </c>
      <c r="N5796" s="1" t="n">
        <v>16</v>
      </c>
      <c r="O5796" s="1" t="n">
        <v>27.54</v>
      </c>
      <c r="P5796" s="1" t="s">
        <v>3744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3750</v>
      </c>
      <c r="E5797" s="1" t="n">
        <v>1718</v>
      </c>
      <c r="F5797" s="1" t="s">
        <v>505</v>
      </c>
      <c r="I5797" s="1" t="n">
        <v>685877</v>
      </c>
      <c r="J5797" s="1" t="n">
        <v>22869</v>
      </c>
      <c r="K5797" s="1" t="n">
        <v>7622300873554</v>
      </c>
      <c r="L5797" s="1" t="s">
        <v>3862</v>
      </c>
      <c r="N5797" s="1" t="n">
        <v>24</v>
      </c>
      <c r="O5797" s="1" t="n">
        <v>84.48</v>
      </c>
      <c r="P5797" s="1" t="s">
        <v>3744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3750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3863</v>
      </c>
      <c r="N5798" s="1" t="n">
        <v>24</v>
      </c>
      <c r="O5798" s="1" t="n">
        <v>120.48</v>
      </c>
      <c r="P5798" s="1" t="s">
        <v>3744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3750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3864</v>
      </c>
      <c r="N5799" s="1" t="n">
        <v>24</v>
      </c>
      <c r="O5799" s="1" t="n">
        <v>84.48</v>
      </c>
      <c r="P5799" s="1" t="s">
        <v>3744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3750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3863</v>
      </c>
      <c r="N5800" s="1" t="n">
        <v>10</v>
      </c>
      <c r="O5800" s="1" t="n">
        <v>50.2</v>
      </c>
      <c r="P5800" s="1" t="s">
        <v>3744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3750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5803</v>
      </c>
      <c r="N5801" s="1" t="n">
        <v>10</v>
      </c>
      <c r="O5801" s="1" t="n">
        <v>50.2</v>
      </c>
      <c r="P5801" s="1" t="s">
        <v>3744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3750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3865</v>
      </c>
      <c r="N5802" s="1" t="n">
        <v>10</v>
      </c>
      <c r="O5802" s="1" t="n">
        <v>50.2</v>
      </c>
      <c r="P5802" s="1" t="s">
        <v>3744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3750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3866</v>
      </c>
      <c r="N5803" s="1" t="n">
        <v>18</v>
      </c>
      <c r="O5803" s="1" t="n">
        <v>63.5</v>
      </c>
      <c r="P5803" s="1" t="s">
        <v>3744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3750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3867</v>
      </c>
      <c r="N5804" s="1" t="n">
        <v>12</v>
      </c>
      <c r="O5804" s="1" t="n">
        <v>60.24</v>
      </c>
      <c r="P5804" s="1" t="s">
        <v>3744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3750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3868</v>
      </c>
      <c r="N5805" s="1" t="n">
        <v>12</v>
      </c>
      <c r="O5805" s="1" t="n">
        <v>60.24</v>
      </c>
      <c r="P5805" s="1" t="s">
        <v>3744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3750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3869</v>
      </c>
      <c r="N5806" s="1" t="n">
        <v>100</v>
      </c>
      <c r="O5806" s="1" t="n">
        <v>123</v>
      </c>
      <c r="P5806" s="1" t="s">
        <v>3744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3750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4008</v>
      </c>
      <c r="N5807" s="1" t="n">
        <v>84</v>
      </c>
      <c r="O5807" s="1" t="n">
        <v>94</v>
      </c>
      <c r="P5807" s="1" t="s">
        <v>3744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3750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5804</v>
      </c>
      <c r="N5808" s="1" t="n">
        <v>63</v>
      </c>
      <c r="O5808" s="1" t="n">
        <v>70.5</v>
      </c>
      <c r="P5808" s="1" t="s">
        <v>3744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3750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5805</v>
      </c>
      <c r="N5809" s="1" t="n">
        <v>42</v>
      </c>
      <c r="O5809" s="1" t="n">
        <v>47</v>
      </c>
      <c r="P5809" s="1" t="s">
        <v>3744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3750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5806</v>
      </c>
      <c r="N5810" s="1" t="n">
        <v>63</v>
      </c>
      <c r="O5810" s="1" t="n">
        <v>70.5</v>
      </c>
      <c r="P5810" s="1" t="s">
        <v>3744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3750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3870</v>
      </c>
      <c r="N5811" s="1" t="n">
        <v>100</v>
      </c>
      <c r="O5811" s="1" t="n">
        <v>123</v>
      </c>
      <c r="P5811" s="1" t="s">
        <v>3744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3750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3871</v>
      </c>
      <c r="N5812" s="1" t="n">
        <v>24</v>
      </c>
      <c r="O5812" s="1" t="n">
        <v>93</v>
      </c>
      <c r="P5812" s="1" t="s">
        <v>3744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3750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5807</v>
      </c>
      <c r="N5813" s="1" t="n">
        <v>42</v>
      </c>
      <c r="O5813" s="1" t="n">
        <v>75.98</v>
      </c>
      <c r="P5813" s="1" t="s">
        <v>3744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3750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3872</v>
      </c>
      <c r="N5814" s="1" t="n">
        <v>20</v>
      </c>
      <c r="O5814" s="1" t="n">
        <v>53.48</v>
      </c>
      <c r="P5814" s="1" t="s">
        <v>3744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3750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3873</v>
      </c>
      <c r="N5815" s="1" t="n">
        <v>24</v>
      </c>
      <c r="O5815" s="1" t="n">
        <v>93</v>
      </c>
      <c r="P5815" s="1" t="s">
        <v>3744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3750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3874</v>
      </c>
      <c r="N5816" s="1" t="n">
        <v>17</v>
      </c>
      <c r="O5816" s="1" t="n">
        <v>145</v>
      </c>
      <c r="P5816" s="1" t="s">
        <v>3744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3750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3875</v>
      </c>
      <c r="N5817" s="1" t="n">
        <v>17</v>
      </c>
      <c r="O5817" s="1" t="n">
        <v>145</v>
      </c>
      <c r="P5817" s="1" t="s">
        <v>3744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3750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3877</v>
      </c>
      <c r="N5818" s="1" t="n">
        <v>17</v>
      </c>
      <c r="O5818" s="1" t="n">
        <v>145</v>
      </c>
      <c r="P5818" s="1" t="s">
        <v>3744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3750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5808</v>
      </c>
      <c r="N5819" s="1" t="n">
        <v>17</v>
      </c>
      <c r="O5819" s="1" t="n">
        <v>145</v>
      </c>
      <c r="P5819" s="1" t="s">
        <v>3744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3750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3878</v>
      </c>
      <c r="N5820" s="1" t="n">
        <v>24</v>
      </c>
      <c r="O5820" s="1" t="n">
        <v>93</v>
      </c>
      <c r="P5820" s="1" t="s">
        <v>3744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3750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5809</v>
      </c>
      <c r="N5821" s="1" t="n">
        <v>30</v>
      </c>
      <c r="O5821" s="1" t="n">
        <v>105</v>
      </c>
      <c r="P5821" s="1" t="s">
        <v>3744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3750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5810</v>
      </c>
      <c r="N5822" s="1" t="n">
        <v>20</v>
      </c>
      <c r="O5822" s="1" t="n">
        <v>70</v>
      </c>
      <c r="P5822" s="1" t="s">
        <v>3744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3750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3879</v>
      </c>
      <c r="N5823" s="1" t="n">
        <v>12</v>
      </c>
      <c r="O5823" s="1" t="n">
        <v>46.98</v>
      </c>
      <c r="P5823" s="1" t="s">
        <v>3744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3750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3880</v>
      </c>
      <c r="N5824" s="1" t="n">
        <v>12</v>
      </c>
      <c r="O5824" s="1" t="n">
        <v>46.98</v>
      </c>
      <c r="P5824" s="1" t="s">
        <v>3744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3750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3881</v>
      </c>
      <c r="N5825" s="1" t="n">
        <v>12</v>
      </c>
      <c r="O5825" s="1" t="n">
        <v>46.98</v>
      </c>
      <c r="P5825" s="1" t="s">
        <v>3744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3750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3928</v>
      </c>
      <c r="N5826" s="1" t="n">
        <v>10</v>
      </c>
      <c r="O5826" s="1" t="n">
        <v>106.7</v>
      </c>
      <c r="P5826" s="1" t="s">
        <v>3744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3750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3929</v>
      </c>
      <c r="N5827" s="1" t="n">
        <v>8</v>
      </c>
      <c r="O5827" s="1" t="n">
        <v>54.88</v>
      </c>
      <c r="P5827" s="1" t="s">
        <v>3744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3750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3930</v>
      </c>
      <c r="N5828" s="1" t="n">
        <v>6</v>
      </c>
      <c r="O5828" s="1" t="n">
        <v>82.2</v>
      </c>
      <c r="P5828" s="1" t="s">
        <v>3744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3750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3931</v>
      </c>
      <c r="N5829" s="1" t="n">
        <v>6</v>
      </c>
      <c r="O5829" s="1" t="n">
        <v>75.36</v>
      </c>
      <c r="P5829" s="1" t="s">
        <v>3744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3750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3932</v>
      </c>
      <c r="N5830" s="1" t="n">
        <v>6</v>
      </c>
      <c r="O5830" s="1" t="n">
        <v>75.36</v>
      </c>
      <c r="P5830" s="1" t="s">
        <v>3744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3750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3933</v>
      </c>
      <c r="N5831" s="1" t="n">
        <v>10</v>
      </c>
      <c r="O5831" s="1" t="n">
        <v>116.4</v>
      </c>
      <c r="P5831" s="1" t="s">
        <v>3744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3750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3895</v>
      </c>
      <c r="N5832" s="1" t="n">
        <v>50</v>
      </c>
      <c r="O5832" s="1" t="n">
        <v>375</v>
      </c>
      <c r="P5832" s="1" t="s">
        <v>3744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3750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3896</v>
      </c>
      <c r="N5833" s="1" t="n">
        <v>100</v>
      </c>
      <c r="O5833" s="1" t="n">
        <v>700</v>
      </c>
      <c r="P5833" s="1" t="s">
        <v>3744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3897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3912</v>
      </c>
      <c r="N5834" s="1" t="n">
        <v>1.936</v>
      </c>
      <c r="O5834" s="1" t="n">
        <v>42.15</v>
      </c>
      <c r="P5834" s="1" t="s">
        <v>3744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3897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3913</v>
      </c>
      <c r="N5835" s="1" t="n">
        <v>16.385</v>
      </c>
      <c r="O5835" s="1" t="n">
        <v>381.31</v>
      </c>
      <c r="P5835" s="1" t="s">
        <v>3744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3897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3914</v>
      </c>
      <c r="N5836" s="1" t="n">
        <v>31.305</v>
      </c>
      <c r="O5836" s="1" t="n">
        <v>752.03</v>
      </c>
      <c r="P5836" s="1" t="s">
        <v>3744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3897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3915</v>
      </c>
      <c r="N5837" s="1" t="n">
        <v>26.196</v>
      </c>
      <c r="O5837" s="1" t="n">
        <v>688.32</v>
      </c>
      <c r="P5837" s="1" t="s">
        <v>3744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3897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3898</v>
      </c>
      <c r="N5838" s="1" t="n">
        <v>6.314</v>
      </c>
      <c r="O5838" s="1" t="n">
        <v>202.88</v>
      </c>
      <c r="P5838" s="1" t="s">
        <v>3744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3897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3916</v>
      </c>
      <c r="N5839" s="1" t="n">
        <v>9.635</v>
      </c>
      <c r="O5839" s="1" t="n">
        <v>245.93</v>
      </c>
      <c r="P5839" s="1" t="s">
        <v>3744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3897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3899</v>
      </c>
      <c r="N5840" s="1" t="n">
        <v>13.011</v>
      </c>
      <c r="O5840" s="1" t="n">
        <v>428.52</v>
      </c>
      <c r="P5840" s="1" t="s">
        <v>3744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3897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3900</v>
      </c>
      <c r="N5841" s="1" t="n">
        <v>2.538</v>
      </c>
      <c r="O5841" s="1" t="n">
        <v>95.83</v>
      </c>
      <c r="P5841" s="1" t="s">
        <v>3744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3897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3901</v>
      </c>
      <c r="N5842" s="1" t="n">
        <v>5.184</v>
      </c>
      <c r="O5842" s="1" t="n">
        <v>195.73</v>
      </c>
      <c r="P5842" s="1" t="s">
        <v>3744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3897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3902</v>
      </c>
      <c r="N5843" s="1" t="n">
        <v>4.734</v>
      </c>
      <c r="O5843" s="1" t="n">
        <v>193.95</v>
      </c>
      <c r="P5843" s="1" t="s">
        <v>3744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3897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3903</v>
      </c>
      <c r="N5844" s="1" t="n">
        <v>9.075</v>
      </c>
      <c r="O5844" s="1" t="n">
        <v>400.97</v>
      </c>
      <c r="P5844" s="1" t="s">
        <v>3744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3897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3904</v>
      </c>
      <c r="N5845" s="1" t="n">
        <v>3.362</v>
      </c>
      <c r="O5845" s="1" t="n">
        <v>151.25</v>
      </c>
      <c r="P5845" s="1" t="s">
        <v>3744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3897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3905</v>
      </c>
      <c r="N5846" s="1" t="n">
        <v>1.654</v>
      </c>
      <c r="O5846" s="1" t="n">
        <v>67.77</v>
      </c>
      <c r="P5846" s="1" t="s">
        <v>3744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3897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3906</v>
      </c>
      <c r="N5847" s="1" t="n">
        <v>1.308</v>
      </c>
      <c r="O5847" s="1" t="n">
        <v>57.79</v>
      </c>
      <c r="P5847" s="1" t="s">
        <v>3744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3897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3907</v>
      </c>
      <c r="N5848" s="1" t="n">
        <v>1.444</v>
      </c>
      <c r="O5848" s="1" t="n">
        <v>75.41</v>
      </c>
      <c r="P5848" s="1" t="s">
        <v>3744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3897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3908</v>
      </c>
      <c r="N5849" s="1" t="n">
        <v>1.6</v>
      </c>
      <c r="O5849" s="1" t="n">
        <v>57.84</v>
      </c>
      <c r="P5849" s="1" t="s">
        <v>3744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3897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3909</v>
      </c>
      <c r="N5850" s="1" t="n">
        <v>2.132</v>
      </c>
      <c r="O5850" s="1" t="n">
        <v>3.41</v>
      </c>
      <c r="P5850" s="1" t="s">
        <v>3744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3897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3909</v>
      </c>
      <c r="N5851" s="1" t="n">
        <v>3.726</v>
      </c>
      <c r="O5851" s="1" t="n">
        <v>5.57</v>
      </c>
      <c r="P5851" s="1" t="s">
        <v>3744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3897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3910</v>
      </c>
      <c r="N5852" s="1" t="n">
        <v>8.594</v>
      </c>
      <c r="O5852" s="1" t="n">
        <v>20.65</v>
      </c>
      <c r="P5852" s="1" t="s">
        <v>3744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3897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3910</v>
      </c>
      <c r="N5853" s="1" t="n">
        <v>6.366</v>
      </c>
      <c r="O5853" s="1" t="n">
        <v>14.29</v>
      </c>
      <c r="P5853" s="1" t="s">
        <v>3744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3897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3911</v>
      </c>
      <c r="N5854" s="1" t="n">
        <v>1.251</v>
      </c>
      <c r="O5854" s="1" t="n">
        <v>0</v>
      </c>
      <c r="P5854" s="1" t="s">
        <v>3744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3897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3911</v>
      </c>
      <c r="N5855" s="1" t="n">
        <v>0.05</v>
      </c>
      <c r="O5855" s="1" t="n">
        <v>0</v>
      </c>
      <c r="P5855" s="1" t="s">
        <v>3744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3897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3912</v>
      </c>
      <c r="N5856" s="1" t="n">
        <v>2.546</v>
      </c>
      <c r="O5856" s="1" t="n">
        <v>55.98</v>
      </c>
      <c r="P5856" s="1" t="s">
        <v>3744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3897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3912</v>
      </c>
      <c r="N5857" s="1" t="n">
        <v>2.626</v>
      </c>
      <c r="O5857" s="1" t="n">
        <v>63.4</v>
      </c>
      <c r="P5857" s="1" t="s">
        <v>3744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3897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3913</v>
      </c>
      <c r="N5858" s="1" t="n">
        <v>10.225</v>
      </c>
      <c r="O5858" s="1" t="n">
        <v>240.35</v>
      </c>
      <c r="P5858" s="1" t="s">
        <v>3744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3897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3914</v>
      </c>
      <c r="N5859" s="1" t="n">
        <v>16.145</v>
      </c>
      <c r="O5859" s="1" t="n">
        <v>391.75</v>
      </c>
      <c r="P5859" s="1" t="s">
        <v>3744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3897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3915</v>
      </c>
      <c r="N5860" s="1" t="n">
        <v>15.489</v>
      </c>
      <c r="O5860" s="1" t="n">
        <v>411.08</v>
      </c>
      <c r="P5860" s="1" t="s">
        <v>3744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3897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4129</v>
      </c>
      <c r="N5861" s="1" t="n">
        <v>28.138</v>
      </c>
      <c r="O5861" s="1" t="n">
        <v>558.96</v>
      </c>
      <c r="P5861" s="1" t="s">
        <v>3744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3897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3898</v>
      </c>
      <c r="N5862" s="1" t="n">
        <v>6.952</v>
      </c>
      <c r="O5862" s="1" t="n">
        <v>231.52</v>
      </c>
      <c r="P5862" s="1" t="s">
        <v>3744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3897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3916</v>
      </c>
      <c r="N5863" s="1" t="n">
        <v>5.614</v>
      </c>
      <c r="O5863" s="1" t="n">
        <v>144.74</v>
      </c>
      <c r="P5863" s="1" t="s">
        <v>3744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3897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3899</v>
      </c>
      <c r="N5864" s="1" t="n">
        <v>27.11</v>
      </c>
      <c r="O5864" s="1" t="n">
        <v>925.43</v>
      </c>
      <c r="P5864" s="1" t="s">
        <v>3744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3897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3900</v>
      </c>
      <c r="N5865" s="1" t="n">
        <v>4.752</v>
      </c>
      <c r="O5865" s="1" t="n">
        <v>185.96</v>
      </c>
      <c r="P5865" s="1" t="s">
        <v>3744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3897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3901</v>
      </c>
      <c r="N5866" s="1" t="n">
        <v>10.304</v>
      </c>
      <c r="O5866" s="1" t="n">
        <v>403.22</v>
      </c>
      <c r="P5866" s="1" t="s">
        <v>3744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3897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3902</v>
      </c>
      <c r="N5867" s="1" t="n">
        <v>10.37</v>
      </c>
      <c r="O5867" s="1" t="n">
        <v>440.35</v>
      </c>
      <c r="P5867" s="1" t="s">
        <v>3744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3897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3903</v>
      </c>
      <c r="N5868" s="1" t="n">
        <v>18.406</v>
      </c>
      <c r="O5868" s="1" t="n">
        <v>842.9</v>
      </c>
      <c r="P5868" s="1" t="s">
        <v>3744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3897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3904</v>
      </c>
      <c r="N5869" s="1" t="n">
        <v>8.474</v>
      </c>
      <c r="O5869" s="1" t="n">
        <v>395.12</v>
      </c>
      <c r="P5869" s="1" t="s">
        <v>3744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3897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3905</v>
      </c>
      <c r="N5870" s="1" t="n">
        <v>2.708</v>
      </c>
      <c r="O5870" s="1" t="n">
        <v>114.99</v>
      </c>
      <c r="P5870" s="1" t="s">
        <v>3744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3897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3906</v>
      </c>
      <c r="N5871" s="1" t="n">
        <v>3.242</v>
      </c>
      <c r="O5871" s="1" t="n">
        <v>148.47</v>
      </c>
      <c r="P5871" s="1" t="s">
        <v>3744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3897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3907</v>
      </c>
      <c r="N5872" s="1" t="n">
        <v>3.444</v>
      </c>
      <c r="O5872" s="1" t="n">
        <v>186.4</v>
      </c>
      <c r="P5872" s="1" t="s">
        <v>3744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3897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5605</v>
      </c>
      <c r="N5873" s="1" t="n">
        <v>4.816</v>
      </c>
      <c r="O5873" s="1" t="n">
        <v>172.42</v>
      </c>
      <c r="P5873" s="1" t="s">
        <v>3744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3897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3917</v>
      </c>
      <c r="N5874" s="1" t="n">
        <v>3.952</v>
      </c>
      <c r="O5874" s="1" t="n">
        <v>139.98</v>
      </c>
      <c r="P5874" s="1" t="s">
        <v>3744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3897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3908</v>
      </c>
      <c r="N5875" s="1" t="n">
        <v>3.799</v>
      </c>
      <c r="O5875" s="1" t="n">
        <v>142.34</v>
      </c>
      <c r="P5875" s="1" t="s">
        <v>3744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3897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3909</v>
      </c>
      <c r="N5876" s="1" t="n">
        <v>3.681</v>
      </c>
      <c r="O5876" s="1" t="n">
        <v>6.1</v>
      </c>
      <c r="P5876" s="1" t="s">
        <v>3744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3897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3909</v>
      </c>
      <c r="N5877" s="1" t="n">
        <v>1.812</v>
      </c>
      <c r="O5877" s="1" t="n">
        <v>2.74</v>
      </c>
      <c r="P5877" s="1" t="s">
        <v>3744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3897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3909</v>
      </c>
      <c r="N5878" s="1" t="n">
        <v>1.262</v>
      </c>
      <c r="O5878" s="1" t="n">
        <v>2.17</v>
      </c>
      <c r="P5878" s="1" t="s">
        <v>3744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3897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3910</v>
      </c>
      <c r="N5879" s="1" t="n">
        <v>22.078</v>
      </c>
      <c r="O5879" s="1" t="n">
        <v>54.98</v>
      </c>
      <c r="P5879" s="1" t="s">
        <v>3744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3897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3910</v>
      </c>
      <c r="N5880" s="1" t="n">
        <v>3.906</v>
      </c>
      <c r="O5880" s="1" t="n">
        <v>8.86</v>
      </c>
      <c r="P5880" s="1" t="s">
        <v>3744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3897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3911</v>
      </c>
      <c r="N5881" s="1" t="n">
        <v>0.848</v>
      </c>
      <c r="O5881" s="1" t="n">
        <v>0</v>
      </c>
      <c r="P5881" s="1" t="s">
        <v>3744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3897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3911</v>
      </c>
      <c r="N5882" s="1" t="n">
        <v>2.038</v>
      </c>
      <c r="O5882" s="1" t="n">
        <v>0</v>
      </c>
      <c r="P5882" s="1" t="s">
        <v>3744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3897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3911</v>
      </c>
      <c r="N5883" s="1" t="n">
        <v>0.063</v>
      </c>
      <c r="O5883" s="1" t="n">
        <v>0</v>
      </c>
      <c r="P5883" s="1" t="s">
        <v>3744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3976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5811</v>
      </c>
      <c r="N5884" s="1" t="n">
        <v>1</v>
      </c>
      <c r="O5884" s="1" t="n">
        <v>100</v>
      </c>
      <c r="P5884" s="1" t="s">
        <v>3744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3976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5812</v>
      </c>
      <c r="N5885" s="1" t="n">
        <v>1</v>
      </c>
      <c r="O5885" s="1" t="n">
        <v>50</v>
      </c>
      <c r="P5885" s="1" t="s">
        <v>3744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3976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5813</v>
      </c>
      <c r="N5886" s="1" t="n">
        <v>1</v>
      </c>
      <c r="O5886" s="1" t="n">
        <v>20</v>
      </c>
      <c r="P5886" s="1" t="s">
        <v>3744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3976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5814</v>
      </c>
      <c r="N5887" s="1" t="n">
        <v>1</v>
      </c>
      <c r="O5887" s="1" t="n">
        <v>35</v>
      </c>
      <c r="P5887" s="1" t="s">
        <v>3744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3976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5815</v>
      </c>
      <c r="N5888" s="1" t="n">
        <v>1</v>
      </c>
      <c r="O5888" s="1" t="n">
        <v>160</v>
      </c>
      <c r="P5888" s="1" t="s">
        <v>3744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3976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5330</v>
      </c>
      <c r="N5889" s="1" t="n">
        <v>100</v>
      </c>
      <c r="O5889" s="1" t="n">
        <v>460</v>
      </c>
      <c r="P5889" s="1" t="s">
        <v>3744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3976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5331</v>
      </c>
      <c r="N5890" s="1" t="n">
        <v>100</v>
      </c>
      <c r="O5890" s="1" t="n">
        <v>529.8</v>
      </c>
      <c r="P5890" s="1" t="s">
        <v>3744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3976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4221</v>
      </c>
      <c r="N5891" s="1" t="n">
        <v>120</v>
      </c>
      <c r="O5891" s="1" t="n">
        <v>954.6</v>
      </c>
      <c r="P5891" s="1" t="s">
        <v>3744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3918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3912</v>
      </c>
      <c r="N5892" s="1" t="n">
        <v>1.936</v>
      </c>
      <c r="O5892" s="1" t="n">
        <v>42.15</v>
      </c>
      <c r="P5892" s="1" t="s">
        <v>3744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3918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3913</v>
      </c>
      <c r="N5893" s="1" t="n">
        <v>16.385</v>
      </c>
      <c r="O5893" s="1" t="n">
        <v>381.31</v>
      </c>
      <c r="P5893" s="1" t="s">
        <v>3744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3918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3914</v>
      </c>
      <c r="N5894" s="1" t="n">
        <v>31.305</v>
      </c>
      <c r="O5894" s="1" t="n">
        <v>752.03</v>
      </c>
      <c r="P5894" s="1" t="s">
        <v>3744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3918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3915</v>
      </c>
      <c r="N5895" s="1" t="n">
        <v>26.196</v>
      </c>
      <c r="O5895" s="1" t="n">
        <v>688.32</v>
      </c>
      <c r="P5895" s="1" t="s">
        <v>3744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3918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3916</v>
      </c>
      <c r="N5896" s="1" t="n">
        <v>9.635</v>
      </c>
      <c r="O5896" s="1" t="n">
        <v>245.93</v>
      </c>
      <c r="P5896" s="1" t="s">
        <v>3744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3918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3909</v>
      </c>
      <c r="N5897" s="1" t="n">
        <v>3.726</v>
      </c>
      <c r="O5897" s="1" t="n">
        <v>5.57</v>
      </c>
      <c r="P5897" s="1" t="s">
        <v>3744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3918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3910</v>
      </c>
      <c r="N5898" s="1" t="n">
        <v>6.366</v>
      </c>
      <c r="O5898" s="1" t="n">
        <v>14.29</v>
      </c>
      <c r="P5898" s="1" t="s">
        <v>3744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3918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3911</v>
      </c>
      <c r="N5899" s="1" t="n">
        <v>1.251</v>
      </c>
      <c r="O5899" s="1" t="n">
        <v>0</v>
      </c>
      <c r="P5899" s="1" t="s">
        <v>3744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3918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3898</v>
      </c>
      <c r="N5900" s="1" t="n">
        <v>6.314</v>
      </c>
      <c r="O5900" s="1" t="n">
        <v>202.88</v>
      </c>
      <c r="P5900" s="1" t="s">
        <v>3744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3918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3899</v>
      </c>
      <c r="N5901" s="1" t="n">
        <v>13.011</v>
      </c>
      <c r="O5901" s="1" t="n">
        <v>428.52</v>
      </c>
      <c r="P5901" s="1" t="s">
        <v>3744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3918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3900</v>
      </c>
      <c r="N5902" s="1" t="n">
        <v>2.538</v>
      </c>
      <c r="O5902" s="1" t="n">
        <v>95.83</v>
      </c>
      <c r="P5902" s="1" t="s">
        <v>3744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3918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3901</v>
      </c>
      <c r="N5903" s="1" t="n">
        <v>5.184</v>
      </c>
      <c r="O5903" s="1" t="n">
        <v>195.73</v>
      </c>
      <c r="P5903" s="1" t="s">
        <v>3744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3918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3902</v>
      </c>
      <c r="N5904" s="1" t="n">
        <v>4.734</v>
      </c>
      <c r="O5904" s="1" t="n">
        <v>193.95</v>
      </c>
      <c r="P5904" s="1" t="s">
        <v>3744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3918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3903</v>
      </c>
      <c r="N5905" s="1" t="n">
        <v>9.075</v>
      </c>
      <c r="O5905" s="1" t="n">
        <v>400.97</v>
      </c>
      <c r="P5905" s="1" t="s">
        <v>3744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3918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3904</v>
      </c>
      <c r="N5906" s="1" t="n">
        <v>3.362</v>
      </c>
      <c r="O5906" s="1" t="n">
        <v>151.25</v>
      </c>
      <c r="P5906" s="1" t="s">
        <v>3744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3918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3905</v>
      </c>
      <c r="N5907" s="1" t="n">
        <v>1.654</v>
      </c>
      <c r="O5907" s="1" t="n">
        <v>67.77</v>
      </c>
      <c r="P5907" s="1" t="s">
        <v>3744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3918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3906</v>
      </c>
      <c r="N5908" s="1" t="n">
        <v>1.308</v>
      </c>
      <c r="O5908" s="1" t="n">
        <v>57.79</v>
      </c>
      <c r="P5908" s="1" t="s">
        <v>3744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3918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3907</v>
      </c>
      <c r="N5909" s="1" t="n">
        <v>1.444</v>
      </c>
      <c r="O5909" s="1" t="n">
        <v>75.41</v>
      </c>
      <c r="P5909" s="1" t="s">
        <v>3744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3918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3908</v>
      </c>
      <c r="N5910" s="1" t="n">
        <v>1.6</v>
      </c>
      <c r="O5910" s="1" t="n">
        <v>57.84</v>
      </c>
      <c r="P5910" s="1" t="s">
        <v>3744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3918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3909</v>
      </c>
      <c r="N5911" s="1" t="n">
        <v>2.132</v>
      </c>
      <c r="O5911" s="1" t="n">
        <v>3.41</v>
      </c>
      <c r="P5911" s="1" t="s">
        <v>3744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3918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3910</v>
      </c>
      <c r="N5912" s="1" t="n">
        <v>8.594</v>
      </c>
      <c r="O5912" s="1" t="n">
        <v>20.65</v>
      </c>
      <c r="P5912" s="1" t="s">
        <v>3744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3918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3911</v>
      </c>
      <c r="N5913" s="1" t="n">
        <v>0.05</v>
      </c>
      <c r="O5913" s="1" t="n">
        <v>0</v>
      </c>
      <c r="P5913" s="1" t="s">
        <v>3744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3918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3912</v>
      </c>
      <c r="N5914" s="1" t="n">
        <v>2.626</v>
      </c>
      <c r="O5914" s="1" t="n">
        <v>63.4</v>
      </c>
      <c r="P5914" s="1" t="s">
        <v>3744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3918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3898</v>
      </c>
      <c r="N5915" s="1" t="n">
        <v>6.952</v>
      </c>
      <c r="O5915" s="1" t="n">
        <v>231.52</v>
      </c>
      <c r="P5915" s="1" t="s">
        <v>3744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3918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3899</v>
      </c>
      <c r="N5916" s="1" t="n">
        <v>27.11</v>
      </c>
      <c r="O5916" s="1" t="n">
        <v>925.43</v>
      </c>
      <c r="P5916" s="1" t="s">
        <v>3744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3918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3900</v>
      </c>
      <c r="N5917" s="1" t="n">
        <v>4.752</v>
      </c>
      <c r="O5917" s="1" t="n">
        <v>185.96</v>
      </c>
      <c r="P5917" s="1" t="s">
        <v>3744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3918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3901</v>
      </c>
      <c r="N5918" s="1" t="n">
        <v>10.304</v>
      </c>
      <c r="O5918" s="1" t="n">
        <v>403.22</v>
      </c>
      <c r="P5918" s="1" t="s">
        <v>3744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3918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3902</v>
      </c>
      <c r="N5919" s="1" t="n">
        <v>10.37</v>
      </c>
      <c r="O5919" s="1" t="n">
        <v>440.35</v>
      </c>
      <c r="P5919" s="1" t="s">
        <v>3744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3918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3903</v>
      </c>
      <c r="N5920" s="1" t="n">
        <v>18.406</v>
      </c>
      <c r="O5920" s="1" t="n">
        <v>842.9</v>
      </c>
      <c r="P5920" s="1" t="s">
        <v>3744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3918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3904</v>
      </c>
      <c r="N5921" s="1" t="n">
        <v>8.474</v>
      </c>
      <c r="O5921" s="1" t="n">
        <v>395.12</v>
      </c>
      <c r="P5921" s="1" t="s">
        <v>3744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3918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3905</v>
      </c>
      <c r="N5922" s="1" t="n">
        <v>2.708</v>
      </c>
      <c r="O5922" s="1" t="n">
        <v>114.99</v>
      </c>
      <c r="P5922" s="1" t="s">
        <v>3744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3918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3906</v>
      </c>
      <c r="N5923" s="1" t="n">
        <v>3.242</v>
      </c>
      <c r="O5923" s="1" t="n">
        <v>148.47</v>
      </c>
      <c r="P5923" s="1" t="s">
        <v>3744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3918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3907</v>
      </c>
      <c r="N5924" s="1" t="n">
        <v>3.444</v>
      </c>
      <c r="O5924" s="1" t="n">
        <v>186.4</v>
      </c>
      <c r="P5924" s="1" t="s">
        <v>3744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3918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5605</v>
      </c>
      <c r="N5925" s="1" t="n">
        <v>4.816</v>
      </c>
      <c r="O5925" s="1" t="n">
        <v>172.42</v>
      </c>
      <c r="P5925" s="1" t="s">
        <v>3744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3918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3908</v>
      </c>
      <c r="N5926" s="1" t="n">
        <v>3.799</v>
      </c>
      <c r="O5926" s="1" t="n">
        <v>142.34</v>
      </c>
      <c r="P5926" s="1" t="s">
        <v>3744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3918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3909</v>
      </c>
      <c r="N5927" s="1" t="n">
        <v>3.681</v>
      </c>
      <c r="O5927" s="1" t="n">
        <v>6.1</v>
      </c>
      <c r="P5927" s="1" t="s">
        <v>3744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3918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3910</v>
      </c>
      <c r="N5928" s="1" t="n">
        <v>22.078</v>
      </c>
      <c r="O5928" s="1" t="n">
        <v>54.98</v>
      </c>
      <c r="P5928" s="1" t="s">
        <v>3744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3918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3911</v>
      </c>
      <c r="N5929" s="1" t="n">
        <v>2.038</v>
      </c>
      <c r="O5929" s="1" t="n">
        <v>0</v>
      </c>
      <c r="P5929" s="1" t="s">
        <v>3744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3918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3912</v>
      </c>
      <c r="N5930" s="1" t="n">
        <v>2.546</v>
      </c>
      <c r="O5930" s="1" t="n">
        <v>55.98</v>
      </c>
      <c r="P5930" s="1" t="s">
        <v>3744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3918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3913</v>
      </c>
      <c r="N5931" s="1" t="n">
        <v>10.225</v>
      </c>
      <c r="O5931" s="1" t="n">
        <v>240.35</v>
      </c>
      <c r="P5931" s="1" t="s">
        <v>3744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3918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3914</v>
      </c>
      <c r="N5932" s="1" t="n">
        <v>16.145</v>
      </c>
      <c r="O5932" s="1" t="n">
        <v>391.75</v>
      </c>
      <c r="P5932" s="1" t="s">
        <v>3744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3918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3915</v>
      </c>
      <c r="N5933" s="1" t="n">
        <v>15.489</v>
      </c>
      <c r="O5933" s="1" t="n">
        <v>411.08</v>
      </c>
      <c r="P5933" s="1" t="s">
        <v>3744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3918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3916</v>
      </c>
      <c r="N5934" s="1" t="n">
        <v>5.614</v>
      </c>
      <c r="O5934" s="1" t="n">
        <v>144.74</v>
      </c>
      <c r="P5934" s="1" t="s">
        <v>3744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3918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3909</v>
      </c>
      <c r="N5935" s="1" t="n">
        <v>1.812</v>
      </c>
      <c r="O5935" s="1" t="n">
        <v>2.74</v>
      </c>
      <c r="P5935" s="1" t="s">
        <v>3744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3918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3910</v>
      </c>
      <c r="N5936" s="1" t="n">
        <v>3.906</v>
      </c>
      <c r="O5936" s="1" t="n">
        <v>8.86</v>
      </c>
      <c r="P5936" s="1" t="s">
        <v>3744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3918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3911</v>
      </c>
      <c r="N5937" s="1" t="n">
        <v>0.063</v>
      </c>
      <c r="O5937" s="1" t="n">
        <v>0</v>
      </c>
      <c r="P5937" s="1" t="s">
        <v>3744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3918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4129</v>
      </c>
      <c r="N5938" s="1" t="n">
        <v>14.245</v>
      </c>
      <c r="O5938" s="1" t="n">
        <v>281.26</v>
      </c>
      <c r="P5938" s="1" t="s">
        <v>3744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3918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3917</v>
      </c>
      <c r="N5939" s="1" t="n">
        <v>1.996</v>
      </c>
      <c r="O5939" s="1" t="n">
        <v>70.27</v>
      </c>
      <c r="P5939" s="1" t="s">
        <v>3744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3918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3909</v>
      </c>
      <c r="N5940" s="1" t="n">
        <v>0.631</v>
      </c>
      <c r="O5940" s="1" t="n">
        <v>1.08</v>
      </c>
      <c r="P5940" s="1" t="s">
        <v>3744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3918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3911</v>
      </c>
      <c r="N5941" s="1" t="n">
        <v>0.328</v>
      </c>
      <c r="O5941" s="1" t="n">
        <v>0</v>
      </c>
      <c r="P5941" s="1" t="s">
        <v>3744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3918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4129</v>
      </c>
      <c r="N5942" s="1" t="n">
        <v>13.893</v>
      </c>
      <c r="O5942" s="1" t="n">
        <v>277.7</v>
      </c>
      <c r="P5942" s="1" t="s">
        <v>3744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3918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3917</v>
      </c>
      <c r="N5943" s="1" t="n">
        <v>1.956</v>
      </c>
      <c r="O5943" s="1" t="n">
        <v>69.71</v>
      </c>
      <c r="P5943" s="1" t="s">
        <v>3744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3918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3909</v>
      </c>
      <c r="N5944" s="1" t="n">
        <v>0.631</v>
      </c>
      <c r="O5944" s="1" t="n">
        <v>1.09</v>
      </c>
      <c r="P5944" s="1" t="s">
        <v>3744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3918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3911</v>
      </c>
      <c r="N5945" s="1" t="n">
        <v>0.52</v>
      </c>
      <c r="O5945" s="1" t="n">
        <v>0</v>
      </c>
      <c r="P5945" s="1" t="s">
        <v>3744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3778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3919</v>
      </c>
      <c r="N5946" s="1" t="n">
        <v>70</v>
      </c>
      <c r="O5946" s="1" t="n">
        <v>630</v>
      </c>
      <c r="P5946" s="1" t="s">
        <v>3744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3778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3920</v>
      </c>
      <c r="N5947" s="1" t="n">
        <v>50</v>
      </c>
      <c r="O5947" s="1" t="n">
        <v>240</v>
      </c>
      <c r="P5947" s="1" t="s">
        <v>3744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3778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3921</v>
      </c>
      <c r="N5948" s="1" t="n">
        <v>10</v>
      </c>
      <c r="O5948" s="1" t="n">
        <v>200</v>
      </c>
      <c r="P5948" s="1" t="s">
        <v>3744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3749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4381</v>
      </c>
      <c r="N5949" s="1" t="n">
        <v>50</v>
      </c>
      <c r="O5949" s="1" t="n">
        <v>600</v>
      </c>
      <c r="P5949" s="1" t="s">
        <v>3744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3749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3743</v>
      </c>
      <c r="N5950" s="1" t="n">
        <v>8</v>
      </c>
      <c r="O5950" s="1" t="n">
        <v>20</v>
      </c>
      <c r="P5950" s="1" t="s">
        <v>3744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3749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3745</v>
      </c>
      <c r="N5951" s="1" t="n">
        <v>5</v>
      </c>
      <c r="O5951" s="1" t="n">
        <v>25</v>
      </c>
      <c r="P5951" s="1" t="s">
        <v>3744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3749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3746</v>
      </c>
      <c r="N5952" s="1" t="n">
        <v>50</v>
      </c>
      <c r="O5952" s="1" t="n">
        <v>100</v>
      </c>
      <c r="P5952" s="1" t="s">
        <v>3744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3749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3781</v>
      </c>
      <c r="N5953" s="1" t="n">
        <v>9.3</v>
      </c>
      <c r="O5953" s="1" t="n">
        <v>111</v>
      </c>
      <c r="P5953" s="1" t="s">
        <v>3744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3749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3782</v>
      </c>
      <c r="N5954" s="1" t="n">
        <v>5</v>
      </c>
      <c r="O5954" s="1" t="n">
        <v>35</v>
      </c>
      <c r="P5954" s="1" t="s">
        <v>3744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3749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3785</v>
      </c>
      <c r="N5955" s="1" t="n">
        <v>40</v>
      </c>
      <c r="O5955" s="1" t="n">
        <v>260</v>
      </c>
      <c r="P5955" s="1" t="s">
        <v>3744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3749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3787</v>
      </c>
      <c r="N5956" s="1" t="n">
        <v>20</v>
      </c>
      <c r="O5956" s="1" t="n">
        <v>70</v>
      </c>
      <c r="P5956" s="1" t="s">
        <v>3744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3749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3935</v>
      </c>
      <c r="N5957" s="1" t="n">
        <v>15</v>
      </c>
      <c r="O5957" s="1" t="n">
        <v>135</v>
      </c>
      <c r="P5957" s="1" t="s">
        <v>3744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3749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3788</v>
      </c>
      <c r="N5958" s="1" t="n">
        <v>4</v>
      </c>
      <c r="O5958" s="1" t="n">
        <v>52</v>
      </c>
      <c r="P5958" s="1" t="s">
        <v>3744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3749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3789</v>
      </c>
      <c r="N5959" s="1" t="n">
        <v>10</v>
      </c>
      <c r="O5959" s="1" t="n">
        <v>70</v>
      </c>
      <c r="P5959" s="1" t="s">
        <v>3744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3749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3790</v>
      </c>
      <c r="N5960" s="1" t="n">
        <v>15</v>
      </c>
      <c r="O5960" s="1" t="n">
        <v>150</v>
      </c>
      <c r="P5960" s="1" t="s">
        <v>3744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3749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3791</v>
      </c>
      <c r="N5961" s="1" t="n">
        <v>5</v>
      </c>
      <c r="O5961" s="1" t="n">
        <v>45</v>
      </c>
      <c r="P5961" s="1" t="s">
        <v>3744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3749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3936</v>
      </c>
      <c r="N5962" s="1" t="n">
        <v>3</v>
      </c>
      <c r="O5962" s="1" t="n">
        <v>30</v>
      </c>
      <c r="P5962" s="1" t="s">
        <v>3744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3749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3937</v>
      </c>
      <c r="N5963" s="1" t="n">
        <v>9.2</v>
      </c>
      <c r="O5963" s="1" t="n">
        <v>82.5</v>
      </c>
      <c r="P5963" s="1" t="s">
        <v>3744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3749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3938</v>
      </c>
      <c r="N5964" s="1" t="n">
        <v>40</v>
      </c>
      <c r="O5964" s="1" t="n">
        <v>240</v>
      </c>
      <c r="P5964" s="1" t="s">
        <v>3744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3749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4573</v>
      </c>
      <c r="N5965" s="1" t="n">
        <v>51.25</v>
      </c>
      <c r="O5965" s="1" t="n">
        <v>150</v>
      </c>
      <c r="P5965" s="1" t="s">
        <v>3744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3749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3793</v>
      </c>
      <c r="N5966" s="1" t="n">
        <v>10</v>
      </c>
      <c r="O5966" s="1" t="n">
        <v>60</v>
      </c>
      <c r="P5966" s="1" t="s">
        <v>3744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3749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4138</v>
      </c>
      <c r="N5967" s="1" t="n">
        <v>5.7</v>
      </c>
      <c r="O5967" s="1" t="n">
        <v>68</v>
      </c>
      <c r="P5967" s="1" t="s">
        <v>3744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3749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3795</v>
      </c>
      <c r="N5968" s="1" t="n">
        <v>20</v>
      </c>
      <c r="O5968" s="1" t="n">
        <v>120</v>
      </c>
      <c r="P5968" s="1" t="s">
        <v>3744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3749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3939</v>
      </c>
      <c r="N5969" s="1" t="n">
        <v>7.99</v>
      </c>
      <c r="O5969" s="1" t="n">
        <v>95.5</v>
      </c>
      <c r="P5969" s="1" t="s">
        <v>3744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3750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5816</v>
      </c>
      <c r="N5970" s="1" t="n">
        <v>6</v>
      </c>
      <c r="O5970" s="1" t="n">
        <v>264</v>
      </c>
      <c r="P5970" s="1" t="s">
        <v>3744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3750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5817</v>
      </c>
      <c r="N5971" s="1" t="n">
        <v>6</v>
      </c>
      <c r="O5971" s="1" t="n">
        <v>96</v>
      </c>
      <c r="P5971" s="1" t="s">
        <v>3744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3750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5818</v>
      </c>
      <c r="N5972" s="1" t="n">
        <v>6</v>
      </c>
      <c r="O5972" s="1" t="n">
        <v>72</v>
      </c>
      <c r="P5972" s="1" t="s">
        <v>3744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3750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5819</v>
      </c>
      <c r="N5973" s="1" t="n">
        <v>6</v>
      </c>
      <c r="O5973" s="1" t="n">
        <v>270</v>
      </c>
      <c r="P5973" s="1" t="s">
        <v>3744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3750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5820</v>
      </c>
      <c r="N5974" s="1" t="n">
        <v>6</v>
      </c>
      <c r="O5974" s="1" t="n">
        <v>84</v>
      </c>
      <c r="P5974" s="1" t="s">
        <v>3744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3750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5821</v>
      </c>
      <c r="N5975" s="1" t="n">
        <v>10</v>
      </c>
      <c r="O5975" s="1" t="n">
        <v>120</v>
      </c>
      <c r="P5975" s="1" t="s">
        <v>3744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3750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5822</v>
      </c>
      <c r="N5976" s="1" t="n">
        <v>6</v>
      </c>
      <c r="O5976" s="1" t="n">
        <v>198</v>
      </c>
      <c r="P5976" s="1" t="s">
        <v>3744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3750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5823</v>
      </c>
      <c r="N5977" s="1" t="n">
        <v>3</v>
      </c>
      <c r="O5977" s="1" t="n">
        <v>51</v>
      </c>
      <c r="P5977" s="1" t="s">
        <v>3744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3750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5824</v>
      </c>
      <c r="N5978" s="1" t="n">
        <v>6</v>
      </c>
      <c r="O5978" s="1" t="n">
        <v>102</v>
      </c>
      <c r="P5978" s="1" t="s">
        <v>3744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3750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5825</v>
      </c>
      <c r="N5979" s="1" t="n">
        <v>2</v>
      </c>
      <c r="O5979" s="1" t="n">
        <v>64</v>
      </c>
      <c r="P5979" s="1" t="s">
        <v>3744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3750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5826</v>
      </c>
      <c r="N5980" s="1" t="n">
        <v>6</v>
      </c>
      <c r="O5980" s="1" t="n">
        <v>66</v>
      </c>
      <c r="P5980" s="1" t="s">
        <v>3744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3750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5827</v>
      </c>
      <c r="N5981" s="1" t="n">
        <v>6</v>
      </c>
      <c r="O5981" s="1" t="n">
        <v>72</v>
      </c>
      <c r="P5981" s="1" t="s">
        <v>3744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3750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5828</v>
      </c>
      <c r="N5982" s="1" t="n">
        <v>10</v>
      </c>
      <c r="O5982" s="1" t="n">
        <v>110</v>
      </c>
      <c r="P5982" s="1" t="s">
        <v>3744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3750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5829</v>
      </c>
      <c r="N5983" s="1" t="n">
        <v>6</v>
      </c>
      <c r="O5983" s="1" t="n">
        <v>66</v>
      </c>
      <c r="P5983" s="1" t="s">
        <v>3744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3750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5830</v>
      </c>
      <c r="N5984" s="1" t="n">
        <v>20</v>
      </c>
      <c r="O5984" s="1" t="n">
        <v>110</v>
      </c>
      <c r="P5984" s="1" t="s">
        <v>3744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3750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5831</v>
      </c>
      <c r="N5985" s="1" t="n">
        <v>3</v>
      </c>
      <c r="O5985" s="1" t="n">
        <v>22.5</v>
      </c>
      <c r="P5985" s="1" t="s">
        <v>3744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3750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5832</v>
      </c>
      <c r="N5986" s="1" t="n">
        <v>3</v>
      </c>
      <c r="O5986" s="1" t="n">
        <v>22.5</v>
      </c>
      <c r="P5986" s="1" t="s">
        <v>3744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3750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5833</v>
      </c>
      <c r="N5987" s="1" t="n">
        <v>3</v>
      </c>
      <c r="O5987" s="1" t="n">
        <v>27</v>
      </c>
      <c r="P5987" s="1" t="s">
        <v>3744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3750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5834</v>
      </c>
      <c r="N5988" s="1" t="n">
        <v>5</v>
      </c>
      <c r="O5988" s="1" t="n">
        <v>85</v>
      </c>
      <c r="P5988" s="1" t="s">
        <v>3744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3750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5835</v>
      </c>
      <c r="N5989" s="1" t="n">
        <v>6</v>
      </c>
      <c r="O5989" s="1" t="n">
        <v>102</v>
      </c>
      <c r="P5989" s="1" t="s">
        <v>3744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3750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5836</v>
      </c>
      <c r="N5990" s="1" t="n">
        <v>10</v>
      </c>
      <c r="O5990" s="1" t="n">
        <v>100</v>
      </c>
      <c r="P5990" s="1" t="s">
        <v>3744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3750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5837</v>
      </c>
      <c r="N5991" s="1" t="n">
        <v>20</v>
      </c>
      <c r="O5991" s="1" t="n">
        <v>90</v>
      </c>
      <c r="P5991" s="1" t="s">
        <v>3744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3750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5838</v>
      </c>
      <c r="N5992" s="1" t="n">
        <v>3</v>
      </c>
      <c r="O5992" s="1" t="n">
        <v>90</v>
      </c>
      <c r="P5992" s="1" t="s">
        <v>3744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3750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5839</v>
      </c>
      <c r="N5993" s="1" t="n">
        <v>10</v>
      </c>
      <c r="O5993" s="1" t="n">
        <v>170</v>
      </c>
      <c r="P5993" s="1" t="s">
        <v>3744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3750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5840</v>
      </c>
      <c r="N5994" s="1" t="n">
        <v>10</v>
      </c>
      <c r="O5994" s="1" t="n">
        <v>120</v>
      </c>
      <c r="P5994" s="1" t="s">
        <v>3744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3750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5841</v>
      </c>
      <c r="N5995" s="1" t="n">
        <v>6</v>
      </c>
      <c r="O5995" s="1" t="n">
        <v>96</v>
      </c>
      <c r="P5995" s="1" t="s">
        <v>3744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3750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5842</v>
      </c>
      <c r="N5996" s="1" t="n">
        <v>10</v>
      </c>
      <c r="O5996" s="1" t="n">
        <v>210</v>
      </c>
      <c r="P5996" s="1" t="s">
        <v>3744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3750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5843</v>
      </c>
      <c r="N5997" s="1" t="n">
        <v>2</v>
      </c>
      <c r="O5997" s="1" t="n">
        <v>168</v>
      </c>
      <c r="P5997" s="1" t="s">
        <v>3744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3750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5844</v>
      </c>
      <c r="N5998" s="1" t="n">
        <v>3</v>
      </c>
      <c r="O5998" s="1" t="n">
        <v>33</v>
      </c>
      <c r="P5998" s="1" t="s">
        <v>3744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3750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5845</v>
      </c>
      <c r="N5999" s="1" t="n">
        <v>3</v>
      </c>
      <c r="O5999" s="1" t="n">
        <v>42</v>
      </c>
      <c r="P5999" s="1" t="s">
        <v>3744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3750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5846</v>
      </c>
      <c r="N6000" s="1" t="n">
        <v>3</v>
      </c>
      <c r="O6000" s="1" t="n">
        <v>34.5</v>
      </c>
      <c r="P6000" s="1" t="s">
        <v>3744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3750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5847</v>
      </c>
      <c r="N6001" s="1" t="n">
        <v>10</v>
      </c>
      <c r="O6001" s="1" t="n">
        <v>90</v>
      </c>
      <c r="P6001" s="1" t="s">
        <v>3744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3750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5848</v>
      </c>
      <c r="N6002" s="1" t="n">
        <v>3</v>
      </c>
      <c r="O6002" s="1" t="n">
        <v>42</v>
      </c>
      <c r="P6002" s="1" t="s">
        <v>3744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3750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5849</v>
      </c>
      <c r="N6003" s="1" t="n">
        <v>2</v>
      </c>
      <c r="O6003" s="1" t="n">
        <v>50</v>
      </c>
      <c r="P6003" s="1" t="s">
        <v>3744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3750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5850</v>
      </c>
      <c r="N6004" s="1" t="n">
        <v>6</v>
      </c>
      <c r="O6004" s="1" t="n">
        <v>90</v>
      </c>
      <c r="P6004" s="1" t="s">
        <v>3744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3750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5851</v>
      </c>
      <c r="N6005" s="1" t="n">
        <v>3</v>
      </c>
      <c r="O6005" s="1" t="n">
        <v>216</v>
      </c>
      <c r="P6005" s="1" t="s">
        <v>3744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3750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5852</v>
      </c>
      <c r="N6006" s="1" t="n">
        <v>2</v>
      </c>
      <c r="O6006" s="1" t="n">
        <v>156</v>
      </c>
      <c r="P6006" s="1" t="s">
        <v>3744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3750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5853</v>
      </c>
      <c r="N6007" s="1" t="n">
        <v>6</v>
      </c>
      <c r="O6007" s="1" t="n">
        <v>30</v>
      </c>
      <c r="P6007" s="1" t="s">
        <v>3744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3750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5854</v>
      </c>
      <c r="N6008" s="1" t="n">
        <v>6</v>
      </c>
      <c r="O6008" s="1" t="n">
        <v>126</v>
      </c>
      <c r="P6008" s="1" t="s">
        <v>3744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3750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5855</v>
      </c>
      <c r="N6009" s="1" t="n">
        <v>10</v>
      </c>
      <c r="O6009" s="1" t="n">
        <v>135</v>
      </c>
      <c r="P6009" s="1" t="s">
        <v>3744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3750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5856</v>
      </c>
      <c r="N6010" s="1" t="n">
        <v>10</v>
      </c>
      <c r="O6010" s="1" t="n">
        <v>120</v>
      </c>
      <c r="P6010" s="1" t="s">
        <v>3744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3750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5857</v>
      </c>
      <c r="N6011" s="1" t="n">
        <v>10</v>
      </c>
      <c r="O6011" s="1" t="n">
        <v>90</v>
      </c>
      <c r="P6011" s="1" t="s">
        <v>3744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3750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5858</v>
      </c>
      <c r="N6012" s="1" t="n">
        <v>20</v>
      </c>
      <c r="O6012" s="1" t="n">
        <v>130</v>
      </c>
      <c r="P6012" s="1" t="s">
        <v>3744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3750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5859</v>
      </c>
      <c r="N6013" s="1" t="n">
        <v>3</v>
      </c>
      <c r="O6013" s="1" t="n">
        <v>24</v>
      </c>
      <c r="P6013" s="1" t="s">
        <v>3744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3750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5860</v>
      </c>
      <c r="N6014" s="1" t="n">
        <v>3</v>
      </c>
      <c r="O6014" s="1" t="n">
        <v>12</v>
      </c>
      <c r="P6014" s="1" t="s">
        <v>3744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3750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5861</v>
      </c>
      <c r="N6015" s="1" t="n">
        <v>3</v>
      </c>
      <c r="O6015" s="1" t="n">
        <v>69</v>
      </c>
      <c r="P6015" s="1" t="s">
        <v>3744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3750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5862</v>
      </c>
      <c r="N6016" s="1" t="n">
        <v>12</v>
      </c>
      <c r="O6016" s="1" t="n">
        <v>102</v>
      </c>
      <c r="P6016" s="1" t="s">
        <v>3744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3750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5863</v>
      </c>
      <c r="N6017" s="1" t="n">
        <v>10</v>
      </c>
      <c r="O6017" s="1" t="n">
        <v>90</v>
      </c>
      <c r="P6017" s="1" t="s">
        <v>3744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3750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5864</v>
      </c>
      <c r="N6018" s="1" t="n">
        <v>2</v>
      </c>
      <c r="O6018" s="1" t="n">
        <v>80</v>
      </c>
      <c r="P6018" s="1" t="s">
        <v>3744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3750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5865</v>
      </c>
      <c r="N6019" s="1" t="n">
        <v>6</v>
      </c>
      <c r="O6019" s="1" t="n">
        <v>36</v>
      </c>
      <c r="P6019" s="1" t="s">
        <v>3744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3750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3981</v>
      </c>
      <c r="N6020" s="1" t="n">
        <v>1080</v>
      </c>
      <c r="O6020" s="1" t="n">
        <v>570</v>
      </c>
      <c r="P6020" s="1" t="s">
        <v>3744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3750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3982</v>
      </c>
      <c r="N6021" s="1" t="n">
        <v>2520</v>
      </c>
      <c r="O6021" s="1" t="n">
        <v>1295</v>
      </c>
      <c r="P6021" s="1" t="s">
        <v>3744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3750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3984</v>
      </c>
      <c r="N6022" s="1" t="n">
        <v>12</v>
      </c>
      <c r="O6022" s="1" t="n">
        <v>45</v>
      </c>
      <c r="P6022" s="1" t="s">
        <v>3744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3750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3985</v>
      </c>
      <c r="N6023" s="1" t="n">
        <v>9</v>
      </c>
      <c r="O6023" s="1" t="n">
        <v>55</v>
      </c>
      <c r="P6023" s="1" t="s">
        <v>3744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3750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5671</v>
      </c>
      <c r="N6024" s="1" t="n">
        <v>5</v>
      </c>
      <c r="O6024" s="1" t="n">
        <v>20.25</v>
      </c>
      <c r="P6024" s="1" t="s">
        <v>3744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3750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3988</v>
      </c>
      <c r="N6025" s="1" t="n">
        <v>20</v>
      </c>
      <c r="O6025" s="1" t="n">
        <v>61</v>
      </c>
      <c r="P6025" s="1" t="s">
        <v>3744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3750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3989</v>
      </c>
      <c r="N6026" s="1" t="n">
        <v>9</v>
      </c>
      <c r="O6026" s="1" t="n">
        <v>70.65</v>
      </c>
      <c r="P6026" s="1" t="s">
        <v>3744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3750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3990</v>
      </c>
      <c r="N6027" s="1" t="n">
        <v>20</v>
      </c>
      <c r="O6027" s="1" t="n">
        <v>66</v>
      </c>
      <c r="P6027" s="1" t="s">
        <v>3744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3750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5672</v>
      </c>
      <c r="N6028" s="1" t="n">
        <v>5</v>
      </c>
      <c r="O6028" s="1" t="n">
        <v>20.25</v>
      </c>
      <c r="P6028" s="1" t="s">
        <v>3744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3750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3991</v>
      </c>
      <c r="N6029" s="1" t="n">
        <v>20</v>
      </c>
      <c r="O6029" s="1" t="n">
        <v>66</v>
      </c>
      <c r="P6029" s="1" t="s">
        <v>3744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3750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5673</v>
      </c>
      <c r="N6030" s="1" t="n">
        <v>5</v>
      </c>
      <c r="O6030" s="1" t="n">
        <v>20.25</v>
      </c>
      <c r="P6030" s="1" t="s">
        <v>3744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3750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5674</v>
      </c>
      <c r="N6031" s="1" t="n">
        <v>2</v>
      </c>
      <c r="O6031" s="1" t="n">
        <v>15.7</v>
      </c>
      <c r="P6031" s="1" t="s">
        <v>3744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3750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5675</v>
      </c>
      <c r="N6032" s="1" t="n">
        <v>2</v>
      </c>
      <c r="O6032" s="1" t="n">
        <v>15.7</v>
      </c>
      <c r="P6032" s="1" t="s">
        <v>3744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3750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5676</v>
      </c>
      <c r="N6033" s="1" t="n">
        <v>3</v>
      </c>
      <c r="O6033" s="1" t="n">
        <v>23.55</v>
      </c>
      <c r="P6033" s="1" t="s">
        <v>3744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3750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5677</v>
      </c>
      <c r="N6034" s="1" t="n">
        <v>2</v>
      </c>
      <c r="O6034" s="1" t="n">
        <v>15.7</v>
      </c>
      <c r="P6034" s="1" t="s">
        <v>3744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3750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3992</v>
      </c>
      <c r="N6035" s="1" t="n">
        <v>20</v>
      </c>
      <c r="O6035" s="1" t="n">
        <v>81</v>
      </c>
      <c r="P6035" s="1" t="s">
        <v>3744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3750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5679</v>
      </c>
      <c r="N6036" s="1" t="n">
        <v>5</v>
      </c>
      <c r="O6036" s="1" t="n">
        <v>20.25</v>
      </c>
      <c r="P6036" s="1" t="s">
        <v>3744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3750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4713</v>
      </c>
      <c r="N6037" s="1" t="n">
        <v>50</v>
      </c>
      <c r="O6037" s="1" t="n">
        <v>649.5</v>
      </c>
      <c r="P6037" s="1" t="s">
        <v>3744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3750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4765</v>
      </c>
      <c r="N6038" s="1" t="n">
        <v>120</v>
      </c>
      <c r="O6038" s="1" t="n">
        <v>330</v>
      </c>
      <c r="P6038" s="1" t="s">
        <v>3744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3750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5142</v>
      </c>
      <c r="N6039" s="1" t="n">
        <v>30</v>
      </c>
      <c r="O6039" s="1" t="n">
        <v>121.42</v>
      </c>
      <c r="P6039" s="1" t="s">
        <v>3744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3750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5144</v>
      </c>
      <c r="N6040" s="1" t="n">
        <v>30</v>
      </c>
      <c r="O6040" s="1" t="n">
        <v>121.42</v>
      </c>
      <c r="P6040" s="1" t="s">
        <v>3744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3750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5866</v>
      </c>
      <c r="N6041" s="1" t="n">
        <v>27</v>
      </c>
      <c r="O6041" s="1" t="n">
        <v>129.55</v>
      </c>
      <c r="P6041" s="1" t="s">
        <v>3744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3750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5867</v>
      </c>
      <c r="N6042" s="1" t="n">
        <v>20</v>
      </c>
      <c r="O6042" s="1" t="n">
        <v>91.57</v>
      </c>
      <c r="P6042" s="1" t="s">
        <v>3744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3750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4133</v>
      </c>
      <c r="N6043" s="1" t="n">
        <v>10</v>
      </c>
      <c r="O6043" s="1" t="n">
        <v>240</v>
      </c>
      <c r="P6043" s="1" t="s">
        <v>3744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3750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4030</v>
      </c>
      <c r="N6044" s="1" t="n">
        <v>18</v>
      </c>
      <c r="O6044" s="1" t="n">
        <v>170</v>
      </c>
      <c r="P6044" s="1" t="s">
        <v>3744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3750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3801</v>
      </c>
      <c r="N6045" s="1" t="n">
        <v>4</v>
      </c>
      <c r="O6045" s="1" t="n">
        <v>20.4</v>
      </c>
      <c r="P6045" s="1" t="s">
        <v>3744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3750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3802</v>
      </c>
      <c r="N6046" s="1" t="n">
        <v>6</v>
      </c>
      <c r="O6046" s="1" t="n">
        <v>27</v>
      </c>
      <c r="P6046" s="1" t="s">
        <v>3744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3750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3803</v>
      </c>
      <c r="N6047" s="1" t="n">
        <v>6</v>
      </c>
      <c r="O6047" s="1" t="n">
        <v>28.8</v>
      </c>
      <c r="P6047" s="1" t="s">
        <v>3744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3750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3805</v>
      </c>
      <c r="N6048" s="1" t="n">
        <v>13</v>
      </c>
      <c r="O6048" s="1" t="n">
        <v>75.4</v>
      </c>
      <c r="P6048" s="1" t="s">
        <v>3744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3750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3806</v>
      </c>
      <c r="N6049" s="1" t="n">
        <v>50</v>
      </c>
      <c r="O6049" s="1" t="n">
        <v>108.01</v>
      </c>
      <c r="P6049" s="1" t="s">
        <v>3744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3750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3807</v>
      </c>
      <c r="N6050" s="1" t="n">
        <v>60</v>
      </c>
      <c r="O6050" s="1" t="n">
        <v>182.08</v>
      </c>
      <c r="P6050" s="1" t="s">
        <v>3744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3750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4699</v>
      </c>
      <c r="N6051" s="1" t="n">
        <v>60</v>
      </c>
      <c r="O6051" s="1" t="n">
        <v>104.31</v>
      </c>
      <c r="P6051" s="1" t="s">
        <v>3744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3750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3808</v>
      </c>
      <c r="N6052" s="1" t="n">
        <v>40</v>
      </c>
      <c r="O6052" s="1" t="n">
        <v>45.26</v>
      </c>
      <c r="P6052" s="1" t="s">
        <v>3744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3750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3809</v>
      </c>
      <c r="N6053" s="1" t="n">
        <v>60</v>
      </c>
      <c r="O6053" s="1" t="n">
        <v>77.15</v>
      </c>
      <c r="P6053" s="1" t="s">
        <v>3744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3750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4700</v>
      </c>
      <c r="N6054" s="1" t="n">
        <v>60</v>
      </c>
      <c r="O6054" s="1" t="n">
        <v>107.4</v>
      </c>
      <c r="P6054" s="1" t="s">
        <v>3744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3750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3810</v>
      </c>
      <c r="N6055" s="1" t="n">
        <v>50</v>
      </c>
      <c r="O6055" s="1" t="n">
        <v>56.58</v>
      </c>
      <c r="P6055" s="1" t="s">
        <v>3744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3750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3811</v>
      </c>
      <c r="N6056" s="1" t="n">
        <v>60</v>
      </c>
      <c r="O6056" s="1" t="n">
        <v>83.32</v>
      </c>
      <c r="P6056" s="1" t="s">
        <v>3744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3750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3812</v>
      </c>
      <c r="N6057" s="1" t="n">
        <v>30</v>
      </c>
      <c r="O6057" s="1" t="n">
        <v>54</v>
      </c>
      <c r="P6057" s="1" t="s">
        <v>3744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3750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5587</v>
      </c>
      <c r="N6058" s="1" t="n">
        <v>10</v>
      </c>
      <c r="O6058" s="1" t="n">
        <v>14.4</v>
      </c>
      <c r="P6058" s="1" t="s">
        <v>3744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3750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3813</v>
      </c>
      <c r="N6059" s="1" t="n">
        <v>6</v>
      </c>
      <c r="O6059" s="1" t="n">
        <v>57.4</v>
      </c>
      <c r="P6059" s="1" t="s">
        <v>3744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3750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3814</v>
      </c>
      <c r="N6060" s="1" t="n">
        <v>4</v>
      </c>
      <c r="O6060" s="1" t="n">
        <v>57.2</v>
      </c>
      <c r="P6060" s="1" t="s">
        <v>3744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3750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3815</v>
      </c>
      <c r="N6061" s="1" t="n">
        <v>6</v>
      </c>
      <c r="O6061" s="1" t="n">
        <v>57.4</v>
      </c>
      <c r="P6061" s="1" t="s">
        <v>3744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3750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3816</v>
      </c>
      <c r="N6062" s="1" t="n">
        <v>4</v>
      </c>
      <c r="O6062" s="1" t="n">
        <v>72.01</v>
      </c>
      <c r="P6062" s="1" t="s">
        <v>3744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3750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5868</v>
      </c>
      <c r="N6063" s="1" t="n">
        <v>6</v>
      </c>
      <c r="O6063" s="1" t="n">
        <v>57.4</v>
      </c>
      <c r="P6063" s="1" t="s">
        <v>3744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3750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3817</v>
      </c>
      <c r="N6064" s="1" t="n">
        <v>4</v>
      </c>
      <c r="O6064" s="1" t="n">
        <v>59.66</v>
      </c>
      <c r="P6064" s="1" t="s">
        <v>3744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3750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3818</v>
      </c>
      <c r="N6065" s="1" t="n">
        <v>15</v>
      </c>
      <c r="O6065" s="1" t="n">
        <v>143.51</v>
      </c>
      <c r="P6065" s="1" t="s">
        <v>3744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3750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3819</v>
      </c>
      <c r="N6066" s="1" t="n">
        <v>6</v>
      </c>
      <c r="O6066" s="1" t="n">
        <v>151.22</v>
      </c>
      <c r="P6066" s="1" t="s">
        <v>3744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3750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3820</v>
      </c>
      <c r="N6067" s="1" t="n">
        <v>10</v>
      </c>
      <c r="O6067" s="1" t="n">
        <v>122.42</v>
      </c>
      <c r="P6067" s="1" t="s">
        <v>3744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3750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4701</v>
      </c>
      <c r="N6068" s="1" t="n">
        <v>4</v>
      </c>
      <c r="O6068" s="1" t="n">
        <v>60</v>
      </c>
      <c r="P6068" s="1" t="s">
        <v>3744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3750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5869</v>
      </c>
      <c r="N6069" s="1" t="n">
        <v>24</v>
      </c>
      <c r="O6069" s="1" t="n">
        <v>156.48</v>
      </c>
      <c r="P6069" s="1" t="s">
        <v>3744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3750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5039</v>
      </c>
      <c r="N6070" s="1" t="n">
        <v>12</v>
      </c>
      <c r="O6070" s="1" t="n">
        <v>52.32</v>
      </c>
      <c r="P6070" s="1" t="s">
        <v>3744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3750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3829</v>
      </c>
      <c r="N6071" s="1" t="n">
        <v>72</v>
      </c>
      <c r="O6071" s="1" t="n">
        <v>260.07</v>
      </c>
      <c r="P6071" s="1" t="s">
        <v>3744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3750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5044</v>
      </c>
      <c r="N6072" s="1" t="n">
        <v>12</v>
      </c>
      <c r="O6072" s="1" t="n">
        <v>41.76</v>
      </c>
      <c r="P6072" s="1" t="s">
        <v>3744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3750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5870</v>
      </c>
      <c r="N6073" s="1" t="n">
        <v>50</v>
      </c>
      <c r="O6073" s="1" t="n">
        <v>227.9</v>
      </c>
      <c r="P6073" s="1" t="s">
        <v>3744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3750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5871</v>
      </c>
      <c r="N6074" s="1" t="n">
        <v>12</v>
      </c>
      <c r="O6074" s="1" t="n">
        <v>52.61</v>
      </c>
      <c r="P6074" s="1" t="s">
        <v>3744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3750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5872</v>
      </c>
      <c r="N6075" s="1" t="n">
        <v>6</v>
      </c>
      <c r="O6075" s="1" t="n">
        <v>245.4</v>
      </c>
      <c r="P6075" s="1" t="s">
        <v>3744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3750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5465</v>
      </c>
      <c r="N6076" s="1" t="n">
        <v>24</v>
      </c>
      <c r="O6076" s="1" t="n">
        <v>75.74</v>
      </c>
      <c r="P6076" s="1" t="s">
        <v>3744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3750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5394</v>
      </c>
      <c r="N6077" s="1" t="n">
        <v>60</v>
      </c>
      <c r="O6077" s="1" t="n">
        <v>142.56</v>
      </c>
      <c r="P6077" s="1" t="s">
        <v>3744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3750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5873</v>
      </c>
      <c r="N6078" s="1" t="n">
        <v>6</v>
      </c>
      <c r="O6078" s="1" t="n">
        <v>132.48</v>
      </c>
      <c r="P6078" s="1" t="s">
        <v>3744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3750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5874</v>
      </c>
      <c r="N6079" s="1" t="n">
        <v>24</v>
      </c>
      <c r="O6079" s="1" t="n">
        <v>126.82</v>
      </c>
      <c r="P6079" s="1" t="s">
        <v>3744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3750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4764</v>
      </c>
      <c r="N6080" s="1" t="n">
        <v>100</v>
      </c>
      <c r="O6080" s="1" t="n">
        <v>195.35</v>
      </c>
      <c r="P6080" s="1" t="s">
        <v>3744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3750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5875</v>
      </c>
      <c r="N6081" s="1" t="n">
        <v>12</v>
      </c>
      <c r="O6081" s="1" t="n">
        <v>38.78</v>
      </c>
      <c r="P6081" s="1" t="s">
        <v>3744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3750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5876</v>
      </c>
      <c r="N6082" s="1" t="n">
        <v>12</v>
      </c>
      <c r="O6082" s="1" t="n">
        <v>39.55</v>
      </c>
      <c r="P6082" s="1" t="s">
        <v>3744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3750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5877</v>
      </c>
      <c r="N6083" s="1" t="n">
        <v>12</v>
      </c>
      <c r="O6083" s="1" t="n">
        <v>51.17</v>
      </c>
      <c r="P6083" s="1" t="s">
        <v>3744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3750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5878</v>
      </c>
      <c r="N6084" s="1" t="n">
        <v>24</v>
      </c>
      <c r="O6084" s="1" t="n">
        <v>127.58</v>
      </c>
      <c r="P6084" s="1" t="s">
        <v>3744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3750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5879</v>
      </c>
      <c r="N6085" s="1" t="n">
        <v>24</v>
      </c>
      <c r="O6085" s="1" t="n">
        <v>127.58</v>
      </c>
      <c r="P6085" s="1" t="s">
        <v>3744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3750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4237</v>
      </c>
      <c r="N6086" s="1" t="n">
        <v>12</v>
      </c>
      <c r="O6086" s="1" t="n">
        <v>36.48</v>
      </c>
      <c r="P6086" s="1" t="s">
        <v>3744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3750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4987</v>
      </c>
      <c r="N6087" s="1" t="n">
        <v>10</v>
      </c>
      <c r="O6087" s="1" t="n">
        <v>30.24</v>
      </c>
      <c r="P6087" s="1" t="s">
        <v>3744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3750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4989</v>
      </c>
      <c r="N6088" s="1" t="n">
        <v>10</v>
      </c>
      <c r="O6088" s="1" t="n">
        <v>127.7</v>
      </c>
      <c r="P6088" s="1" t="s">
        <v>3744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3750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4990</v>
      </c>
      <c r="N6089" s="1" t="n">
        <v>10</v>
      </c>
      <c r="O6089" s="1" t="n">
        <v>50.9</v>
      </c>
      <c r="P6089" s="1" t="s">
        <v>3744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3750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5880</v>
      </c>
      <c r="N6090" s="1" t="n">
        <v>20</v>
      </c>
      <c r="O6090" s="1" t="n">
        <v>67.96</v>
      </c>
      <c r="P6090" s="1" t="s">
        <v>3744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3750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4993</v>
      </c>
      <c r="N6091" s="1" t="n">
        <v>10</v>
      </c>
      <c r="O6091" s="1" t="n">
        <v>76.8</v>
      </c>
      <c r="P6091" s="1" t="s">
        <v>3744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3750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5881</v>
      </c>
      <c r="N6092" s="1" t="n">
        <v>24</v>
      </c>
      <c r="O6092" s="1" t="n">
        <v>106.56</v>
      </c>
      <c r="P6092" s="1" t="s">
        <v>3744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3750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4258</v>
      </c>
      <c r="N6093" s="1" t="n">
        <v>100</v>
      </c>
      <c r="O6093" s="1" t="n">
        <v>228.5</v>
      </c>
      <c r="P6093" s="1" t="s">
        <v>3744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3750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4995</v>
      </c>
      <c r="N6094" s="1" t="n">
        <v>10</v>
      </c>
      <c r="O6094" s="1" t="n">
        <v>143</v>
      </c>
      <c r="P6094" s="1" t="s">
        <v>3744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3750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5882</v>
      </c>
      <c r="N6095" s="1" t="n">
        <v>24</v>
      </c>
      <c r="O6095" s="1" t="n">
        <v>60.67</v>
      </c>
      <c r="P6095" s="1" t="s">
        <v>3744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3750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5883</v>
      </c>
      <c r="N6096" s="1" t="n">
        <v>81</v>
      </c>
      <c r="O6096" s="1" t="n">
        <v>215.7</v>
      </c>
      <c r="P6096" s="1" t="s">
        <v>3744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3750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5884</v>
      </c>
      <c r="N6097" s="1" t="n">
        <v>24</v>
      </c>
      <c r="O6097" s="1" t="n">
        <v>178.56</v>
      </c>
      <c r="P6097" s="1" t="s">
        <v>3744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3750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5885</v>
      </c>
      <c r="N6098" s="1" t="n">
        <v>2</v>
      </c>
      <c r="O6098" s="1" t="n">
        <v>76.04</v>
      </c>
      <c r="P6098" s="1" t="s">
        <v>3744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3750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5886</v>
      </c>
      <c r="N6099" s="1" t="n">
        <v>2</v>
      </c>
      <c r="O6099" s="1" t="n">
        <v>82.18</v>
      </c>
      <c r="P6099" s="1" t="s">
        <v>3744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3750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5887</v>
      </c>
      <c r="N6100" s="1" t="n">
        <v>24</v>
      </c>
      <c r="O6100" s="1" t="n">
        <v>111.8</v>
      </c>
      <c r="P6100" s="1" t="s">
        <v>3744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3750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5888</v>
      </c>
      <c r="N6101" s="1" t="n">
        <v>12</v>
      </c>
      <c r="O6101" s="1" t="n">
        <v>127.9</v>
      </c>
      <c r="P6101" s="1" t="s">
        <v>3744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3750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5889</v>
      </c>
      <c r="N6102" s="1" t="n">
        <v>6</v>
      </c>
      <c r="O6102" s="1" t="n">
        <v>118.9</v>
      </c>
      <c r="P6102" s="1" t="s">
        <v>3744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3750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5890</v>
      </c>
      <c r="N6103" s="1" t="n">
        <v>18</v>
      </c>
      <c r="O6103" s="1" t="n">
        <v>260.7</v>
      </c>
      <c r="P6103" s="1" t="s">
        <v>3744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3750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4259</v>
      </c>
      <c r="N6104" s="1" t="n">
        <v>24</v>
      </c>
      <c r="O6104" s="1" t="n">
        <v>211.9</v>
      </c>
      <c r="P6104" s="1" t="s">
        <v>3744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3750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4260</v>
      </c>
      <c r="N6105" s="1" t="n">
        <v>72</v>
      </c>
      <c r="O6105" s="1" t="n">
        <v>352.2</v>
      </c>
      <c r="P6105" s="1" t="s">
        <v>3744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3750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4763</v>
      </c>
      <c r="N6106" s="1" t="n">
        <v>50</v>
      </c>
      <c r="O6106" s="1" t="n">
        <v>197.9</v>
      </c>
      <c r="P6106" s="1" t="s">
        <v>3744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3750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4264</v>
      </c>
      <c r="N6107" s="1" t="n">
        <v>36</v>
      </c>
      <c r="O6107" s="1" t="n">
        <v>150</v>
      </c>
      <c r="P6107" s="1" t="s">
        <v>3744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3750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5891</v>
      </c>
      <c r="N6108" s="1" t="n">
        <v>12</v>
      </c>
      <c r="O6108" s="1" t="n">
        <v>56.2</v>
      </c>
      <c r="P6108" s="1" t="s">
        <v>3744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3750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4048</v>
      </c>
      <c r="N6109" s="1" t="n">
        <v>72</v>
      </c>
      <c r="O6109" s="1" t="n">
        <v>92.2</v>
      </c>
      <c r="P6109" s="1" t="s">
        <v>3744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3750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5892</v>
      </c>
      <c r="N6110" s="1" t="n">
        <v>12</v>
      </c>
      <c r="O6110" s="1" t="n">
        <v>166.9</v>
      </c>
      <c r="P6110" s="1" t="s">
        <v>3744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3750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4268</v>
      </c>
      <c r="N6111" s="1" t="n">
        <v>12</v>
      </c>
      <c r="O6111" s="1" t="n">
        <v>167.9</v>
      </c>
      <c r="P6111" s="1" t="s">
        <v>3744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3750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4766</v>
      </c>
      <c r="N6112" s="1" t="n">
        <v>24</v>
      </c>
      <c r="O6112" s="1" t="n">
        <v>106</v>
      </c>
      <c r="P6112" s="1" t="s">
        <v>3744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3750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5893</v>
      </c>
      <c r="N6113" s="1" t="n">
        <v>6</v>
      </c>
      <c r="O6113" s="1" t="n">
        <v>187.9</v>
      </c>
      <c r="P6113" s="1" t="s">
        <v>3744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3750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5894</v>
      </c>
      <c r="N6114" s="1" t="n">
        <v>6</v>
      </c>
      <c r="O6114" s="1" t="n">
        <v>187.9</v>
      </c>
      <c r="P6114" s="1" t="s">
        <v>3744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3750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5895</v>
      </c>
      <c r="N6115" s="1" t="n">
        <v>60</v>
      </c>
      <c r="O6115" s="1" t="n">
        <v>47</v>
      </c>
      <c r="P6115" s="1" t="s">
        <v>3744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3750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5896</v>
      </c>
      <c r="N6116" s="1" t="n">
        <v>60</v>
      </c>
      <c r="O6116" s="1" t="n">
        <v>47</v>
      </c>
      <c r="P6116" s="1" t="s">
        <v>3744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3750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5897</v>
      </c>
      <c r="N6117" s="1" t="n">
        <v>30</v>
      </c>
      <c r="O6117" s="1" t="n">
        <v>44</v>
      </c>
      <c r="P6117" s="1" t="s">
        <v>3744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3750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5898</v>
      </c>
      <c r="N6118" s="1" t="n">
        <v>6</v>
      </c>
      <c r="O6118" s="1" t="n">
        <v>187.9</v>
      </c>
      <c r="P6118" s="1" t="s">
        <v>3744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3750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5899</v>
      </c>
      <c r="N6119" s="1" t="n">
        <v>24</v>
      </c>
      <c r="O6119" s="1" t="n">
        <v>84.9</v>
      </c>
      <c r="P6119" s="1" t="s">
        <v>3744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3750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5900</v>
      </c>
      <c r="N6120" s="1" t="n">
        <v>30</v>
      </c>
      <c r="O6120" s="1" t="n">
        <v>44</v>
      </c>
      <c r="P6120" s="1" t="s">
        <v>3744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3750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4051</v>
      </c>
      <c r="N6121" s="1" t="n">
        <v>30</v>
      </c>
      <c r="O6121" s="1" t="n">
        <v>508.21</v>
      </c>
      <c r="P6121" s="1" t="s">
        <v>3744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3750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4054</v>
      </c>
      <c r="N6122" s="1" t="n">
        <v>10</v>
      </c>
      <c r="O6122" s="1" t="n">
        <v>159.99</v>
      </c>
      <c r="P6122" s="1" t="s">
        <v>3744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3750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4055</v>
      </c>
      <c r="N6123" s="1" t="n">
        <v>80</v>
      </c>
      <c r="O6123" s="1" t="n">
        <v>1317.58</v>
      </c>
      <c r="P6123" s="1" t="s">
        <v>3744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3750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4056</v>
      </c>
      <c r="N6124" s="1" t="n">
        <v>40</v>
      </c>
      <c r="O6124" s="1" t="n">
        <v>639.97</v>
      </c>
      <c r="P6124" s="1" t="s">
        <v>3744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3750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4057</v>
      </c>
      <c r="N6125" s="1" t="n">
        <v>10</v>
      </c>
      <c r="O6125" s="1" t="n">
        <v>145.87</v>
      </c>
      <c r="P6125" s="1" t="s">
        <v>3744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3750</v>
      </c>
      <c r="E6126" s="1" t="n">
        <v>1666</v>
      </c>
      <c r="F6126" s="1" t="s">
        <v>297</v>
      </c>
      <c r="I6126" s="1" t="n">
        <v>568665</v>
      </c>
      <c r="J6126" s="1" t="n">
        <v>68068</v>
      </c>
      <c r="K6126" s="1" t="n">
        <v>78946354</v>
      </c>
      <c r="L6126" s="1" t="s">
        <v>4768</v>
      </c>
      <c r="N6126" s="1" t="n">
        <v>10</v>
      </c>
      <c r="O6126" s="1" t="n">
        <v>131.76</v>
      </c>
      <c r="P6126" s="1" t="s">
        <v>3744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3750</v>
      </c>
      <c r="E6127" s="1" t="n">
        <v>1666</v>
      </c>
      <c r="F6127" s="1" t="s">
        <v>297</v>
      </c>
      <c r="I6127" s="1" t="n">
        <v>568665</v>
      </c>
      <c r="J6127" s="1" t="n">
        <v>67177</v>
      </c>
      <c r="K6127" s="1" t="n">
        <v>78944466</v>
      </c>
      <c r="L6127" s="1" t="s">
        <v>4060</v>
      </c>
      <c r="N6127" s="1" t="n">
        <v>120</v>
      </c>
      <c r="O6127" s="1" t="n">
        <v>1581.1</v>
      </c>
      <c r="P6127" s="1" t="s">
        <v>3744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3750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4061</v>
      </c>
      <c r="N6128" s="1" t="n">
        <v>30</v>
      </c>
      <c r="O6128" s="1" t="n">
        <v>522.32</v>
      </c>
      <c r="P6128" s="1" t="s">
        <v>3744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3750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4769</v>
      </c>
      <c r="N6129" s="1" t="n">
        <v>20</v>
      </c>
      <c r="O6129" s="1" t="n">
        <v>301.16</v>
      </c>
      <c r="P6129" s="1" t="s">
        <v>3744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3750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5509</v>
      </c>
      <c r="N6130" s="1" t="n">
        <v>60</v>
      </c>
      <c r="O6130" s="1" t="n">
        <v>621.15</v>
      </c>
      <c r="P6130" s="1" t="s">
        <v>3744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3750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3763</v>
      </c>
      <c r="N6131" s="1" t="n">
        <v>18</v>
      </c>
      <c r="O6131" s="1" t="n">
        <v>100.9</v>
      </c>
      <c r="P6131" s="1" t="s">
        <v>3744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3750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3764</v>
      </c>
      <c r="N6132" s="1" t="n">
        <v>30</v>
      </c>
      <c r="O6132" s="1" t="n">
        <v>168.16</v>
      </c>
      <c r="P6132" s="1" t="s">
        <v>3744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3750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3752</v>
      </c>
      <c r="N6133" s="1" t="n">
        <v>48</v>
      </c>
      <c r="O6133" s="1" t="n">
        <v>403.11</v>
      </c>
      <c r="P6133" s="1" t="s">
        <v>3744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3750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4035</v>
      </c>
      <c r="N6134" s="1" t="n">
        <v>96</v>
      </c>
      <c r="O6134" s="1" t="n">
        <v>626.19</v>
      </c>
      <c r="P6134" s="1" t="s">
        <v>3744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3750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5108</v>
      </c>
      <c r="N6135" s="1" t="n">
        <v>18</v>
      </c>
      <c r="O6135" s="1" t="n">
        <v>60.79</v>
      </c>
      <c r="P6135" s="1" t="s">
        <v>3744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3750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5081</v>
      </c>
      <c r="N6136" s="1" t="n">
        <v>24</v>
      </c>
      <c r="O6136" s="1" t="n">
        <v>201.55</v>
      </c>
      <c r="P6136" s="1" t="s">
        <v>3744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3750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5740</v>
      </c>
      <c r="N6137" s="1" t="n">
        <v>20</v>
      </c>
      <c r="O6137" s="1" t="n">
        <v>158.1</v>
      </c>
      <c r="P6137" s="1" t="s">
        <v>3744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3750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4377</v>
      </c>
      <c r="N6138" s="1" t="n">
        <v>20</v>
      </c>
      <c r="O6138" s="1" t="n">
        <v>280.61</v>
      </c>
      <c r="P6138" s="1" t="s">
        <v>3744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3750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4378</v>
      </c>
      <c r="N6139" s="1" t="n">
        <v>1</v>
      </c>
      <c r="O6139" s="1" t="n">
        <v>146.12</v>
      </c>
      <c r="P6139" s="1" t="s">
        <v>3744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3750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5741</v>
      </c>
      <c r="N6140" s="1" t="n">
        <v>1</v>
      </c>
      <c r="O6140" s="1" t="n">
        <v>158.1</v>
      </c>
      <c r="P6140" s="1" t="s">
        <v>3744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3750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5901</v>
      </c>
      <c r="N6141" s="1" t="n">
        <v>8</v>
      </c>
      <c r="O6141" s="1" t="n">
        <v>30.67</v>
      </c>
      <c r="P6141" s="1" t="s">
        <v>3744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3750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5902</v>
      </c>
      <c r="N6142" s="1" t="n">
        <v>12</v>
      </c>
      <c r="O6142" s="1" t="n">
        <v>264.92</v>
      </c>
      <c r="P6142" s="1" t="s">
        <v>3744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3750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5360</v>
      </c>
      <c r="N6143" s="1" t="n">
        <v>32</v>
      </c>
      <c r="O6143" s="1" t="n">
        <v>51.72</v>
      </c>
      <c r="P6143" s="1" t="s">
        <v>3744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3750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4089</v>
      </c>
      <c r="N6144" s="1" t="n">
        <v>6</v>
      </c>
      <c r="O6144" s="1" t="n">
        <v>33.63</v>
      </c>
      <c r="P6144" s="1" t="s">
        <v>3744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3750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4074</v>
      </c>
      <c r="N6145" s="1" t="n">
        <v>12</v>
      </c>
      <c r="O6145" s="1" t="n">
        <v>47.73</v>
      </c>
      <c r="P6145" s="1" t="s">
        <v>3744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3750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4065</v>
      </c>
      <c r="N6146" s="1" t="n">
        <v>12</v>
      </c>
      <c r="O6146" s="1" t="n">
        <v>47.73</v>
      </c>
      <c r="P6146" s="1" t="s">
        <v>3744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3750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5903</v>
      </c>
      <c r="N6147" s="1" t="n">
        <v>12</v>
      </c>
      <c r="O6147" s="1" t="n">
        <v>47.73</v>
      </c>
      <c r="P6147" s="1" t="s">
        <v>3744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3750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4090</v>
      </c>
      <c r="N6148" s="1" t="n">
        <v>6</v>
      </c>
      <c r="O6148" s="1" t="n">
        <v>68.9</v>
      </c>
      <c r="P6148" s="1" t="s">
        <v>3744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3750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4066</v>
      </c>
      <c r="N6149" s="1" t="n">
        <v>15</v>
      </c>
      <c r="O6149" s="1" t="n">
        <v>65.66</v>
      </c>
      <c r="P6149" s="1" t="s">
        <v>3744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3750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4080</v>
      </c>
      <c r="N6150" s="1" t="n">
        <v>6</v>
      </c>
      <c r="O6150" s="1" t="n">
        <v>33.63</v>
      </c>
      <c r="P6150" s="1" t="s">
        <v>3744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3750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5366</v>
      </c>
      <c r="N6151" s="1" t="n">
        <v>3</v>
      </c>
      <c r="O6151" s="1" t="n">
        <v>31.51</v>
      </c>
      <c r="P6151" s="1" t="s">
        <v>3744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3750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5368</v>
      </c>
      <c r="N6152" s="1" t="n">
        <v>4</v>
      </c>
      <c r="O6152" s="1" t="n">
        <v>34.16</v>
      </c>
      <c r="P6152" s="1" t="s">
        <v>3744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3750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4084</v>
      </c>
      <c r="N6153" s="1" t="n">
        <v>12</v>
      </c>
      <c r="O6153" s="1" t="n">
        <v>47.73</v>
      </c>
      <c r="P6153" s="1" t="s">
        <v>3744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3750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4069</v>
      </c>
      <c r="N6154" s="1" t="n">
        <v>12</v>
      </c>
      <c r="O6154" s="1" t="n">
        <v>47.73</v>
      </c>
      <c r="P6154" s="1" t="s">
        <v>3744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3750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5904</v>
      </c>
      <c r="N6155" s="1" t="n">
        <v>3</v>
      </c>
      <c r="O6155" s="1" t="n">
        <v>20.8</v>
      </c>
      <c r="P6155" s="1" t="s">
        <v>3744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3750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5905</v>
      </c>
      <c r="N6156" s="1" t="n">
        <v>12</v>
      </c>
      <c r="O6156" s="1" t="n">
        <v>47.73</v>
      </c>
      <c r="P6156" s="1" t="s">
        <v>3744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3750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4095</v>
      </c>
      <c r="N6157" s="1" t="n">
        <v>6</v>
      </c>
      <c r="O6157" s="1" t="n">
        <v>34.61</v>
      </c>
      <c r="P6157" s="1" t="s">
        <v>3744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3750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5906</v>
      </c>
      <c r="N6158" s="1" t="n">
        <v>3</v>
      </c>
      <c r="O6158" s="1" t="n">
        <v>17.81</v>
      </c>
      <c r="P6158" s="1" t="s">
        <v>3744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3750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5907</v>
      </c>
      <c r="N6159" s="1" t="n">
        <v>2</v>
      </c>
      <c r="O6159" s="1" t="n">
        <v>40.77</v>
      </c>
      <c r="P6159" s="1" t="s">
        <v>3744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3750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4583</v>
      </c>
      <c r="N6160" s="1" t="n">
        <v>120</v>
      </c>
      <c r="O6160" s="1" t="n">
        <v>175.64</v>
      </c>
      <c r="P6160" s="1" t="s">
        <v>3744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3750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5908</v>
      </c>
      <c r="N6161" s="1" t="n">
        <v>15</v>
      </c>
      <c r="O6161" s="1" t="n">
        <v>43.35</v>
      </c>
      <c r="P6161" s="1" t="s">
        <v>3744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3750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5546</v>
      </c>
      <c r="N6162" s="1" t="n">
        <v>15</v>
      </c>
      <c r="O6162" s="1" t="n">
        <v>43.34</v>
      </c>
      <c r="P6162" s="1" t="s">
        <v>3744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3750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5547</v>
      </c>
      <c r="N6163" s="1" t="n">
        <v>15</v>
      </c>
      <c r="O6163" s="1" t="n">
        <v>43.34</v>
      </c>
      <c r="P6163" s="1" t="s">
        <v>3744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3750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5548</v>
      </c>
      <c r="N6164" s="1" t="n">
        <v>15</v>
      </c>
      <c r="O6164" s="1" t="n">
        <v>43.34</v>
      </c>
      <c r="P6164" s="1" t="s">
        <v>3744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3750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5909</v>
      </c>
      <c r="N6165" s="1" t="n">
        <v>20</v>
      </c>
      <c r="O6165" s="1" t="n">
        <v>103.51</v>
      </c>
      <c r="P6165" s="1" t="s">
        <v>3744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3750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5910</v>
      </c>
      <c r="N6166" s="1" t="n">
        <v>15</v>
      </c>
      <c r="O6166" s="1" t="n">
        <v>43.34</v>
      </c>
      <c r="P6166" s="1" t="s">
        <v>3744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3750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5550</v>
      </c>
      <c r="N6167" s="1" t="n">
        <v>30</v>
      </c>
      <c r="O6167" s="1" t="n">
        <v>43.91</v>
      </c>
      <c r="P6167" s="1" t="s">
        <v>3744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3750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5365</v>
      </c>
      <c r="N6168" s="1" t="n">
        <v>4</v>
      </c>
      <c r="O6168" s="1" t="n">
        <v>41.91</v>
      </c>
      <c r="P6168" s="1" t="s">
        <v>3744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3750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4083</v>
      </c>
      <c r="N6169" s="1" t="n">
        <v>27</v>
      </c>
      <c r="O6169" s="1" t="n">
        <v>59.47</v>
      </c>
      <c r="P6169" s="1" t="s">
        <v>3744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3750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5555</v>
      </c>
      <c r="N6170" s="1" t="n">
        <v>16</v>
      </c>
      <c r="O6170" s="1" t="n">
        <v>108.59</v>
      </c>
      <c r="P6170" s="1" t="s">
        <v>3744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3750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5556</v>
      </c>
      <c r="N6171" s="1" t="n">
        <v>16</v>
      </c>
      <c r="O6171" s="1" t="n">
        <v>108.59</v>
      </c>
      <c r="P6171" s="1" t="s">
        <v>3744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3750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5557</v>
      </c>
      <c r="N6172" s="1" t="n">
        <v>16</v>
      </c>
      <c r="O6172" s="1" t="n">
        <v>108.59</v>
      </c>
      <c r="P6172" s="1" t="s">
        <v>3744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3750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5558</v>
      </c>
      <c r="N6173" s="1" t="n">
        <v>16</v>
      </c>
      <c r="O6173" s="1" t="n">
        <v>108.61</v>
      </c>
      <c r="P6173" s="1" t="s">
        <v>3744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3750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4070</v>
      </c>
      <c r="N6174" s="1" t="n">
        <v>30</v>
      </c>
      <c r="O6174" s="1" t="n">
        <v>65.55</v>
      </c>
      <c r="P6174" s="1" t="s">
        <v>3744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3750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4086</v>
      </c>
      <c r="N6175" s="1" t="n">
        <v>30</v>
      </c>
      <c r="O6175" s="1" t="n">
        <v>65.44</v>
      </c>
      <c r="P6175" s="1" t="s">
        <v>3744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3750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5911</v>
      </c>
      <c r="N6176" s="1" t="n">
        <v>27</v>
      </c>
      <c r="O6176" s="1" t="n">
        <v>70.68</v>
      </c>
      <c r="P6176" s="1" t="s">
        <v>3744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3750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5560</v>
      </c>
      <c r="N6177" s="1" t="n">
        <v>16</v>
      </c>
      <c r="O6177" s="1" t="n">
        <v>108.59</v>
      </c>
      <c r="P6177" s="1" t="s">
        <v>3744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3750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4735</v>
      </c>
      <c r="N6178" s="1" t="n">
        <v>45</v>
      </c>
      <c r="O6178" s="1" t="n">
        <v>635.18</v>
      </c>
      <c r="P6178" s="1" t="s">
        <v>3744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3750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4448</v>
      </c>
      <c r="N6179" s="1" t="n">
        <v>11</v>
      </c>
      <c r="O6179" s="1" t="n">
        <v>287.35</v>
      </c>
      <c r="P6179" s="1" t="s">
        <v>3744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3750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5912</v>
      </c>
      <c r="N6180" s="1" t="n">
        <v>20</v>
      </c>
      <c r="O6180" s="1" t="n">
        <v>234.79</v>
      </c>
      <c r="P6180" s="1" t="s">
        <v>3744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3750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4255</v>
      </c>
      <c r="N6181" s="1" t="n">
        <v>108</v>
      </c>
      <c r="O6181" s="1" t="n">
        <v>1254</v>
      </c>
      <c r="P6181" s="1" t="s">
        <v>3744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3750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4449</v>
      </c>
      <c r="N6182" s="1" t="n">
        <v>48</v>
      </c>
      <c r="O6182" s="1" t="n">
        <v>232.08</v>
      </c>
      <c r="P6182" s="1" t="s">
        <v>3744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3750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4454</v>
      </c>
      <c r="N6183" s="1" t="n">
        <v>36</v>
      </c>
      <c r="O6183" s="1" t="n">
        <v>237.42</v>
      </c>
      <c r="P6183" s="1" t="s">
        <v>3744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3750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4457</v>
      </c>
      <c r="N6184" s="1" t="n">
        <v>225</v>
      </c>
      <c r="O6184" s="1" t="n">
        <v>376.22</v>
      </c>
      <c r="P6184" s="1" t="s">
        <v>3744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3750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4739</v>
      </c>
      <c r="N6185" s="1" t="n">
        <v>75</v>
      </c>
      <c r="O6185" s="1" t="n">
        <v>893.25</v>
      </c>
      <c r="P6185" s="1" t="s">
        <v>3744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3750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4461</v>
      </c>
      <c r="N6186" s="1" t="n">
        <v>42</v>
      </c>
      <c r="O6186" s="1" t="n">
        <v>254.19</v>
      </c>
      <c r="P6186" s="1" t="s">
        <v>3744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3750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4096</v>
      </c>
      <c r="N6187" s="1" t="n">
        <v>50</v>
      </c>
      <c r="O6187" s="1" t="n">
        <v>109</v>
      </c>
      <c r="P6187" s="1" t="s">
        <v>3744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3750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4097</v>
      </c>
      <c r="N6188" s="1" t="n">
        <v>100</v>
      </c>
      <c r="O6188" s="1" t="n">
        <v>218</v>
      </c>
      <c r="P6188" s="1" t="s">
        <v>3744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3750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4099</v>
      </c>
      <c r="N6189" s="1" t="n">
        <v>150</v>
      </c>
      <c r="O6189" s="1" t="n">
        <v>315</v>
      </c>
      <c r="P6189" s="1" t="s">
        <v>3744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3750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4100</v>
      </c>
      <c r="N6190" s="1" t="n">
        <v>50</v>
      </c>
      <c r="O6190" s="1" t="n">
        <v>105</v>
      </c>
      <c r="P6190" s="1" t="s">
        <v>3744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3750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5913</v>
      </c>
      <c r="N6191" s="1" t="n">
        <v>3</v>
      </c>
      <c r="O6191" s="1" t="n">
        <v>21.36</v>
      </c>
      <c r="P6191" s="1" t="s">
        <v>3744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3750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5914</v>
      </c>
      <c r="N6192" s="1" t="n">
        <v>1</v>
      </c>
      <c r="O6192" s="1" t="n">
        <v>25.14</v>
      </c>
      <c r="P6192" s="1" t="s">
        <v>3744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3750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4105</v>
      </c>
      <c r="N6193" s="1" t="n">
        <v>24</v>
      </c>
      <c r="O6193" s="1" t="n">
        <v>105.12</v>
      </c>
      <c r="P6193" s="1" t="s">
        <v>3744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3750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4106</v>
      </c>
      <c r="N6194" s="1" t="n">
        <v>12</v>
      </c>
      <c r="O6194" s="1" t="n">
        <v>52.56</v>
      </c>
      <c r="P6194" s="1" t="s">
        <v>3744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3750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4110</v>
      </c>
      <c r="N6195" s="1" t="n">
        <v>24</v>
      </c>
      <c r="O6195" s="1" t="n">
        <v>105.12</v>
      </c>
      <c r="P6195" s="1" t="s">
        <v>3744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3750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5915</v>
      </c>
      <c r="N6196" s="1" t="n">
        <v>100</v>
      </c>
      <c r="O6196" s="1" t="n">
        <v>11.08</v>
      </c>
      <c r="P6196" s="1" t="s">
        <v>3744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3750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5916</v>
      </c>
      <c r="N6197" s="1" t="n">
        <v>3</v>
      </c>
      <c r="O6197" s="1" t="n">
        <v>20.67</v>
      </c>
      <c r="P6197" s="1" t="s">
        <v>3744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3750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5742</v>
      </c>
      <c r="N6198" s="1" t="n">
        <v>45</v>
      </c>
      <c r="O6198" s="1" t="n">
        <v>87.56</v>
      </c>
      <c r="P6198" s="1" t="s">
        <v>3744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3750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3765</v>
      </c>
      <c r="N6199" s="1" t="n">
        <v>120</v>
      </c>
      <c r="O6199" s="1" t="n">
        <v>756.13</v>
      </c>
      <c r="P6199" s="1" t="s">
        <v>3744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3750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4338</v>
      </c>
      <c r="N6200" s="1" t="n">
        <v>30</v>
      </c>
      <c r="O6200" s="1" t="n">
        <v>222.91</v>
      </c>
      <c r="P6200" s="1" t="s">
        <v>3744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3750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5595</v>
      </c>
      <c r="N6201" s="1" t="n">
        <v>24</v>
      </c>
      <c r="O6201" s="1" t="n">
        <v>67.27</v>
      </c>
      <c r="P6201" s="1" t="s">
        <v>3744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3750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5101</v>
      </c>
      <c r="N6202" s="1" t="n">
        <v>24</v>
      </c>
      <c r="O6202" s="1" t="n">
        <v>67.27</v>
      </c>
      <c r="P6202" s="1" t="s">
        <v>3744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3750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4661</v>
      </c>
      <c r="N6203" s="1" t="n">
        <v>72</v>
      </c>
      <c r="O6203" s="1" t="n">
        <v>226.48</v>
      </c>
      <c r="P6203" s="1" t="s">
        <v>3744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3750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4726</v>
      </c>
      <c r="N6204" s="1" t="n">
        <v>36</v>
      </c>
      <c r="O6204" s="1" t="n">
        <v>161.87</v>
      </c>
      <c r="P6204" s="1" t="s">
        <v>3744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3750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3767</v>
      </c>
      <c r="N6205" s="1" t="n">
        <v>60</v>
      </c>
      <c r="O6205" s="1" t="n">
        <v>362.34</v>
      </c>
      <c r="P6205" s="1" t="s">
        <v>3744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3750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4341</v>
      </c>
      <c r="N6206" s="1" t="n">
        <v>60</v>
      </c>
      <c r="O6206" s="1" t="n">
        <v>508.72</v>
      </c>
      <c r="P6206" s="1" t="s">
        <v>3744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3750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5104</v>
      </c>
      <c r="N6207" s="1" t="n">
        <v>48</v>
      </c>
      <c r="O6207" s="1" t="n">
        <v>135.98</v>
      </c>
      <c r="P6207" s="1" t="s">
        <v>3744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3750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3770</v>
      </c>
      <c r="N6208" s="1" t="n">
        <v>30</v>
      </c>
      <c r="O6208" s="1" t="n">
        <v>55.95</v>
      </c>
      <c r="P6208" s="1" t="s">
        <v>3744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3750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4727</v>
      </c>
      <c r="N6209" s="1" t="n">
        <v>18</v>
      </c>
      <c r="O6209" s="1" t="n">
        <v>88.74</v>
      </c>
      <c r="P6209" s="1" t="s">
        <v>3744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3750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5293</v>
      </c>
      <c r="N6210" s="1" t="n">
        <v>24</v>
      </c>
      <c r="O6210" s="1" t="n">
        <v>83.48</v>
      </c>
      <c r="P6210" s="1" t="s">
        <v>3744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3750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3773</v>
      </c>
      <c r="N6211" s="1" t="n">
        <v>36</v>
      </c>
      <c r="O6211" s="1" t="n">
        <v>354.23</v>
      </c>
      <c r="P6211" s="1" t="s">
        <v>3744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3750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3774</v>
      </c>
      <c r="N6212" s="1" t="n">
        <v>150</v>
      </c>
      <c r="O6212" s="1" t="n">
        <v>1311.13</v>
      </c>
      <c r="P6212" s="1" t="s">
        <v>3744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3976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4027</v>
      </c>
      <c r="N6213" s="1" t="n">
        <v>6</v>
      </c>
      <c r="O6213" s="1" t="n">
        <v>648</v>
      </c>
      <c r="P6213" s="1" t="s">
        <v>3744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3976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5296</v>
      </c>
      <c r="N6214" s="1" t="n">
        <v>8</v>
      </c>
      <c r="O6214" s="1" t="n">
        <v>119.92</v>
      </c>
      <c r="P6214" s="1" t="s">
        <v>3744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3976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5917</v>
      </c>
      <c r="N6215" s="1" t="n">
        <v>8</v>
      </c>
      <c r="O6215" s="1" t="n">
        <v>151.92</v>
      </c>
      <c r="P6215" s="1" t="s">
        <v>3744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3978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5918</v>
      </c>
      <c r="N6216" s="1" t="n">
        <v>54</v>
      </c>
      <c r="O6216" s="1" t="n">
        <v>42.66</v>
      </c>
      <c r="P6216" s="1" t="s">
        <v>3980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3778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3779</v>
      </c>
      <c r="N6217" s="1" t="n">
        <v>180</v>
      </c>
      <c r="O6217" s="1" t="n">
        <v>270</v>
      </c>
      <c r="P6217" s="1" t="s">
        <v>3744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3749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3743</v>
      </c>
      <c r="N6218" s="1" t="n">
        <v>16</v>
      </c>
      <c r="O6218" s="1" t="n">
        <v>40</v>
      </c>
      <c r="P6218" s="1" t="s">
        <v>3744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3749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3745</v>
      </c>
      <c r="N6219" s="1" t="n">
        <v>8</v>
      </c>
      <c r="O6219" s="1" t="n">
        <v>40</v>
      </c>
      <c r="P6219" s="1" t="s">
        <v>3744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3749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3746</v>
      </c>
      <c r="N6220" s="1" t="n">
        <v>100</v>
      </c>
      <c r="O6220" s="1" t="n">
        <v>200</v>
      </c>
      <c r="P6220" s="1" t="s">
        <v>3744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3749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3747</v>
      </c>
      <c r="N6221" s="1" t="n">
        <v>40</v>
      </c>
      <c r="O6221" s="1" t="n">
        <v>250</v>
      </c>
      <c r="P6221" s="1" t="s">
        <v>3744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3749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3786</v>
      </c>
      <c r="N6222" s="1" t="n">
        <v>27.495</v>
      </c>
      <c r="O6222" s="1" t="n">
        <v>109.72</v>
      </c>
      <c r="P6222" s="1" t="s">
        <v>3744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3749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5309</v>
      </c>
      <c r="N6223" s="1" t="n">
        <v>0.234</v>
      </c>
      <c r="O6223" s="1" t="n">
        <v>18.72</v>
      </c>
      <c r="P6223" s="1" t="s">
        <v>3744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3778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3796</v>
      </c>
      <c r="N6224" s="1" t="n">
        <v>10</v>
      </c>
      <c r="O6224" s="1" t="n">
        <v>70</v>
      </c>
      <c r="P6224" s="1" t="s">
        <v>3744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3778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3797</v>
      </c>
      <c r="N6225" s="1" t="n">
        <v>30</v>
      </c>
      <c r="O6225" s="1" t="n">
        <v>255</v>
      </c>
      <c r="P6225" s="1" t="s">
        <v>3744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3778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3798</v>
      </c>
      <c r="N6226" s="1" t="n">
        <v>5</v>
      </c>
      <c r="O6226" s="1" t="n">
        <v>46</v>
      </c>
      <c r="P6226" s="1" t="s">
        <v>3744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3778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3799</v>
      </c>
      <c r="N6227" s="1" t="n">
        <v>5</v>
      </c>
      <c r="O6227" s="1" t="n">
        <v>65</v>
      </c>
      <c r="P6227" s="1" t="s">
        <v>3744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3749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3748</v>
      </c>
      <c r="N6228" s="1" t="n">
        <v>20</v>
      </c>
      <c r="O6228" s="1" t="n">
        <v>280</v>
      </c>
      <c r="P6228" s="1" t="s">
        <v>3744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3749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3746</v>
      </c>
      <c r="N6229" s="1" t="n">
        <v>50</v>
      </c>
      <c r="O6229" s="1" t="n">
        <v>100</v>
      </c>
      <c r="P6229" s="1" t="s">
        <v>3744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3749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3747</v>
      </c>
      <c r="N6230" s="1" t="n">
        <v>20</v>
      </c>
      <c r="O6230" s="1" t="n">
        <v>125</v>
      </c>
      <c r="P6230" s="1" t="s">
        <v>3744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3750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3800</v>
      </c>
      <c r="N6231" s="1" t="n">
        <v>15</v>
      </c>
      <c r="O6231" s="1" t="n">
        <v>180</v>
      </c>
      <c r="P6231" s="1" t="s">
        <v>3744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3750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4208</v>
      </c>
      <c r="N6232" s="1" t="n">
        <v>20</v>
      </c>
      <c r="O6232" s="1" t="n">
        <v>107.6</v>
      </c>
      <c r="P6232" s="1" t="s">
        <v>3744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3750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4209</v>
      </c>
      <c r="N6233" s="1" t="n">
        <v>40</v>
      </c>
      <c r="O6233" s="1" t="n">
        <v>232</v>
      </c>
      <c r="P6233" s="1" t="s">
        <v>3744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3750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4210</v>
      </c>
      <c r="N6234" s="1" t="n">
        <v>35</v>
      </c>
      <c r="O6234" s="1" t="n">
        <v>246.7</v>
      </c>
      <c r="P6234" s="1" t="s">
        <v>3744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3750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4211</v>
      </c>
      <c r="N6235" s="1" t="n">
        <v>30</v>
      </c>
      <c r="O6235" s="1" t="n">
        <v>281.4</v>
      </c>
      <c r="P6235" s="1" t="s">
        <v>3744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3750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4212</v>
      </c>
      <c r="N6236" s="1" t="n">
        <v>10</v>
      </c>
      <c r="O6236" s="1" t="n">
        <v>40</v>
      </c>
      <c r="P6236" s="1" t="s">
        <v>3744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3750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3821</v>
      </c>
      <c r="N6237" s="1" t="n">
        <v>57.8</v>
      </c>
      <c r="O6237" s="1" t="n">
        <v>1849.6</v>
      </c>
      <c r="P6237" s="1" t="s">
        <v>3744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3750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3821</v>
      </c>
      <c r="N6238" s="1" t="n">
        <v>61</v>
      </c>
      <c r="O6238" s="1" t="n">
        <v>1952</v>
      </c>
      <c r="P6238" s="1" t="s">
        <v>3744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3750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3821</v>
      </c>
      <c r="N6239" s="1" t="n">
        <v>67.4</v>
      </c>
      <c r="O6239" s="1" t="n">
        <v>2156.8</v>
      </c>
      <c r="P6239" s="1" t="s">
        <v>3744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3750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3823</v>
      </c>
      <c r="N6240" s="1" t="n">
        <v>52.8</v>
      </c>
      <c r="O6240" s="1" t="n">
        <v>1188</v>
      </c>
      <c r="P6240" s="1" t="s">
        <v>3744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3750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3821</v>
      </c>
      <c r="N6241" s="1" t="n">
        <v>68.55</v>
      </c>
      <c r="O6241" s="1" t="n">
        <v>2193.6</v>
      </c>
      <c r="P6241" s="1" t="s">
        <v>3744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3750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3823</v>
      </c>
      <c r="N6242" s="1" t="n">
        <v>49.7</v>
      </c>
      <c r="O6242" s="1" t="n">
        <v>1093.4</v>
      </c>
      <c r="P6242" s="1" t="s">
        <v>3744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3750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4360</v>
      </c>
      <c r="N6243" s="1" t="n">
        <v>12</v>
      </c>
      <c r="O6243" s="1" t="n">
        <v>37.340162</v>
      </c>
      <c r="P6243" s="1" t="s">
        <v>3744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3750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4000</v>
      </c>
      <c r="N6244" s="1" t="n">
        <v>24</v>
      </c>
      <c r="O6244" s="1" t="n">
        <v>70.64</v>
      </c>
      <c r="P6244" s="1" t="s">
        <v>3744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3750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4004</v>
      </c>
      <c r="N6245" s="1" t="n">
        <v>15</v>
      </c>
      <c r="O6245" s="1" t="n">
        <v>38.880087</v>
      </c>
      <c r="P6245" s="1" t="s">
        <v>3744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3750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4009</v>
      </c>
      <c r="N6246" s="1" t="n">
        <v>48</v>
      </c>
      <c r="O6246" s="1" t="n">
        <v>187.2</v>
      </c>
      <c r="P6246" s="1" t="s">
        <v>3744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3750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4368</v>
      </c>
      <c r="N6247" s="1" t="n">
        <v>15</v>
      </c>
      <c r="O6247" s="1" t="n">
        <v>45.379916</v>
      </c>
      <c r="P6247" s="1" t="s">
        <v>3744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3750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5919</v>
      </c>
      <c r="N6248" s="1" t="n">
        <v>24</v>
      </c>
      <c r="O6248" s="1" t="n">
        <v>70.64</v>
      </c>
      <c r="P6248" s="1" t="s">
        <v>3744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3750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4925</v>
      </c>
      <c r="N6249" s="1" t="n">
        <v>12</v>
      </c>
      <c r="O6249" s="1" t="n">
        <v>53.980118</v>
      </c>
      <c r="P6249" s="1" t="s">
        <v>3744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3750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4373</v>
      </c>
      <c r="N6250" s="1" t="n">
        <v>8</v>
      </c>
      <c r="O6250" s="1" t="n">
        <v>27.709806</v>
      </c>
      <c r="P6250" s="1" t="s">
        <v>3744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3750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4374</v>
      </c>
      <c r="N6251" s="1" t="n">
        <v>12</v>
      </c>
      <c r="O6251" s="1" t="n">
        <v>41.56</v>
      </c>
      <c r="P6251" s="1" t="s">
        <v>3744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3750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5920</v>
      </c>
      <c r="N6252" s="1" t="n">
        <v>8</v>
      </c>
      <c r="O6252" s="1" t="n">
        <v>26.02015</v>
      </c>
      <c r="P6252" s="1" t="s">
        <v>3744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3750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4376</v>
      </c>
      <c r="N6253" s="1" t="n">
        <v>48</v>
      </c>
      <c r="O6253" s="1" t="n">
        <v>319.089923</v>
      </c>
      <c r="P6253" s="1" t="s">
        <v>3744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3750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5921</v>
      </c>
      <c r="N6254" s="1" t="n">
        <v>8</v>
      </c>
      <c r="O6254" s="1" t="n">
        <v>24.879978</v>
      </c>
      <c r="P6254" s="1" t="s">
        <v>3744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3750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3959</v>
      </c>
      <c r="N6255" s="1" t="n">
        <v>56</v>
      </c>
      <c r="O6255" s="1" t="n">
        <v>166.32</v>
      </c>
      <c r="P6255" s="1" t="s">
        <v>3744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3750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5922</v>
      </c>
      <c r="N6256" s="1" t="n">
        <v>12</v>
      </c>
      <c r="O6256" s="1" t="n">
        <v>40.76</v>
      </c>
      <c r="P6256" s="1" t="s">
        <v>3744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3750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5923</v>
      </c>
      <c r="N6257" s="1" t="n">
        <v>12</v>
      </c>
      <c r="O6257" s="1" t="n">
        <v>21.02</v>
      </c>
      <c r="P6257" s="1" t="s">
        <v>3744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3750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5924</v>
      </c>
      <c r="N6258" s="1" t="n">
        <v>12</v>
      </c>
      <c r="O6258" s="1" t="n">
        <v>21.02</v>
      </c>
      <c r="P6258" s="1" t="s">
        <v>3744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3750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5925</v>
      </c>
      <c r="N6259" s="1" t="n">
        <v>12</v>
      </c>
      <c r="O6259" s="1" t="n">
        <v>21.02</v>
      </c>
      <c r="P6259" s="1" t="s">
        <v>3744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3750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5926</v>
      </c>
      <c r="N6260" s="1" t="n">
        <v>12</v>
      </c>
      <c r="O6260" s="1" t="n">
        <v>21.02</v>
      </c>
      <c r="P6260" s="1" t="s">
        <v>3744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3750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5927</v>
      </c>
      <c r="N6261" s="1" t="n">
        <v>30</v>
      </c>
      <c r="O6261" s="1" t="n">
        <v>77.3</v>
      </c>
      <c r="P6261" s="1" t="s">
        <v>3744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3750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4771</v>
      </c>
      <c r="N6262" s="1" t="n">
        <v>30</v>
      </c>
      <c r="O6262" s="1" t="n">
        <v>77.3</v>
      </c>
      <c r="P6262" s="1" t="s">
        <v>3744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3750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4772</v>
      </c>
      <c r="N6263" s="1" t="n">
        <v>30</v>
      </c>
      <c r="O6263" s="1" t="n">
        <v>90.22</v>
      </c>
      <c r="P6263" s="1" t="s">
        <v>3744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3750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4774</v>
      </c>
      <c r="N6264" s="1" t="n">
        <v>30</v>
      </c>
      <c r="O6264" s="1" t="n">
        <v>87.49</v>
      </c>
      <c r="P6264" s="1" t="s">
        <v>3744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3750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4775</v>
      </c>
      <c r="N6265" s="1" t="n">
        <v>30</v>
      </c>
      <c r="O6265" s="1" t="n">
        <v>87.49</v>
      </c>
      <c r="P6265" s="1" t="s">
        <v>3744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3750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4776</v>
      </c>
      <c r="N6266" s="1" t="n">
        <v>30</v>
      </c>
      <c r="O6266" s="1" t="n">
        <v>87.49</v>
      </c>
      <c r="P6266" s="1" t="s">
        <v>3744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3750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4777</v>
      </c>
      <c r="N6267" s="1" t="n">
        <v>30</v>
      </c>
      <c r="O6267" s="1" t="n">
        <v>63.86</v>
      </c>
      <c r="P6267" s="1" t="s">
        <v>3744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3750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4778</v>
      </c>
      <c r="N6268" s="1" t="n">
        <v>30</v>
      </c>
      <c r="O6268" s="1" t="n">
        <v>63.86</v>
      </c>
      <c r="P6268" s="1" t="s">
        <v>3744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3750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4779</v>
      </c>
      <c r="N6269" s="1" t="n">
        <v>30</v>
      </c>
      <c r="O6269" s="1" t="n">
        <v>59.67</v>
      </c>
      <c r="P6269" s="1" t="s">
        <v>3744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3750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4780</v>
      </c>
      <c r="N6270" s="1" t="n">
        <v>30</v>
      </c>
      <c r="O6270" s="1" t="n">
        <v>63.86</v>
      </c>
      <c r="P6270" s="1" t="s">
        <v>3744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3750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4781</v>
      </c>
      <c r="N6271" s="1" t="n">
        <v>30</v>
      </c>
      <c r="O6271" s="1" t="n">
        <v>59.67</v>
      </c>
      <c r="P6271" s="1" t="s">
        <v>3744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3750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4782</v>
      </c>
      <c r="N6272" s="1" t="n">
        <v>30</v>
      </c>
      <c r="O6272" s="1" t="n">
        <v>59.67</v>
      </c>
      <c r="P6272" s="1" t="s">
        <v>3744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3750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4783</v>
      </c>
      <c r="N6273" s="1" t="n">
        <v>30</v>
      </c>
      <c r="O6273" s="1" t="n">
        <v>59.67</v>
      </c>
      <c r="P6273" s="1" t="s">
        <v>3744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3750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5928</v>
      </c>
      <c r="N6274" s="1" t="n">
        <v>20</v>
      </c>
      <c r="O6274" s="1" t="n">
        <v>74.33</v>
      </c>
      <c r="P6274" s="1" t="s">
        <v>3744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3750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4784</v>
      </c>
      <c r="N6275" s="1" t="n">
        <v>80</v>
      </c>
      <c r="O6275" s="1" t="n">
        <v>123.94</v>
      </c>
      <c r="P6275" s="1" t="s">
        <v>3744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3750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4785</v>
      </c>
      <c r="N6276" s="1" t="n">
        <v>20</v>
      </c>
      <c r="O6276" s="1" t="n">
        <v>74.33</v>
      </c>
      <c r="P6276" s="1" t="s">
        <v>3744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3750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5777</v>
      </c>
      <c r="N6277" s="1" t="n">
        <v>80</v>
      </c>
      <c r="O6277" s="1" t="n">
        <v>73.18</v>
      </c>
      <c r="P6277" s="1" t="s">
        <v>3744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3750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4786</v>
      </c>
      <c r="N6278" s="1" t="n">
        <v>80</v>
      </c>
      <c r="O6278" s="1" t="n">
        <v>123.94</v>
      </c>
      <c r="P6278" s="1" t="s">
        <v>3744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3750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4787</v>
      </c>
      <c r="N6279" s="1" t="n">
        <v>72</v>
      </c>
      <c r="O6279" s="1" t="n">
        <v>157.64</v>
      </c>
      <c r="P6279" s="1" t="s">
        <v>3744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3750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5929</v>
      </c>
      <c r="N6280" s="1" t="n">
        <v>72</v>
      </c>
      <c r="O6280" s="1" t="n">
        <v>157.64</v>
      </c>
      <c r="P6280" s="1" t="s">
        <v>3744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3750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4788</v>
      </c>
      <c r="N6281" s="1" t="n">
        <v>72</v>
      </c>
      <c r="O6281" s="1" t="n">
        <v>157.64</v>
      </c>
      <c r="P6281" s="1" t="s">
        <v>3744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3750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4789</v>
      </c>
      <c r="N6282" s="1" t="n">
        <v>180</v>
      </c>
      <c r="O6282" s="1" t="n">
        <v>394.11</v>
      </c>
      <c r="P6282" s="1" t="s">
        <v>3744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3750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4790</v>
      </c>
      <c r="N6283" s="1" t="n">
        <v>180</v>
      </c>
      <c r="O6283" s="1" t="n">
        <v>394.11</v>
      </c>
      <c r="P6283" s="1" t="s">
        <v>3744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3750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5779</v>
      </c>
      <c r="N6284" s="1" t="n">
        <v>80</v>
      </c>
      <c r="O6284" s="1" t="n">
        <v>73.18</v>
      </c>
      <c r="P6284" s="1" t="s">
        <v>3744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3750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4791</v>
      </c>
      <c r="N6285" s="1" t="n">
        <v>72</v>
      </c>
      <c r="O6285" s="1" t="n">
        <v>157.64</v>
      </c>
      <c r="P6285" s="1" t="s">
        <v>3744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3750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4792</v>
      </c>
      <c r="N6286" s="1" t="n">
        <v>40</v>
      </c>
      <c r="O6286" s="1" t="n">
        <v>61.97</v>
      </c>
      <c r="P6286" s="1" t="s">
        <v>3744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3750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5930</v>
      </c>
      <c r="N6287" s="1" t="n">
        <v>72</v>
      </c>
      <c r="O6287" s="1" t="n">
        <v>157.64</v>
      </c>
      <c r="P6287" s="1" t="s">
        <v>3744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3750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5931</v>
      </c>
      <c r="N6288" s="1" t="n">
        <v>20</v>
      </c>
      <c r="O6288" s="1" t="n">
        <v>74.33</v>
      </c>
      <c r="P6288" s="1" t="s">
        <v>3744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3750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4793</v>
      </c>
      <c r="N6289" s="1" t="n">
        <v>36</v>
      </c>
      <c r="O6289" s="1" t="n">
        <v>78.82</v>
      </c>
      <c r="P6289" s="1" t="s">
        <v>3744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3750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4794</v>
      </c>
      <c r="N6290" s="1" t="n">
        <v>72</v>
      </c>
      <c r="O6290" s="1" t="n">
        <v>157.64</v>
      </c>
      <c r="P6290" s="1" t="s">
        <v>3744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3750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4800</v>
      </c>
      <c r="N6291" s="1" t="n">
        <v>36</v>
      </c>
      <c r="O6291" s="1" t="n">
        <v>78.82</v>
      </c>
      <c r="P6291" s="1" t="s">
        <v>3744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3750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4801</v>
      </c>
      <c r="N6292" s="1" t="n">
        <v>72</v>
      </c>
      <c r="O6292" s="1" t="n">
        <v>157.64</v>
      </c>
      <c r="P6292" s="1" t="s">
        <v>3744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3897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3912</v>
      </c>
      <c r="N6293" s="1" t="n">
        <v>2.212</v>
      </c>
      <c r="O6293" s="1" t="n">
        <v>49.33</v>
      </c>
      <c r="P6293" s="1" t="s">
        <v>3744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3897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3912</v>
      </c>
      <c r="N6294" s="1" t="n">
        <v>3.116</v>
      </c>
      <c r="O6294" s="1" t="n">
        <v>73.64</v>
      </c>
      <c r="P6294" s="1" t="s">
        <v>3744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3897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3913</v>
      </c>
      <c r="N6295" s="1" t="n">
        <v>10.342</v>
      </c>
      <c r="O6295" s="1" t="n">
        <v>246.54</v>
      </c>
      <c r="P6295" s="1" t="s">
        <v>3744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3897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3914</v>
      </c>
      <c r="N6296" s="1" t="n">
        <v>15.49</v>
      </c>
      <c r="O6296" s="1" t="n">
        <v>381.18</v>
      </c>
      <c r="P6296" s="1" t="s">
        <v>3744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3897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3915</v>
      </c>
      <c r="N6297" s="1" t="n">
        <v>12.898</v>
      </c>
      <c r="O6297" s="1" t="n">
        <v>347.16</v>
      </c>
      <c r="P6297" s="1" t="s">
        <v>3744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3897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3898</v>
      </c>
      <c r="N6298" s="1" t="n">
        <v>11.326</v>
      </c>
      <c r="O6298" s="1" t="n">
        <v>371.9</v>
      </c>
      <c r="P6298" s="1" t="s">
        <v>3744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3897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3916</v>
      </c>
      <c r="N6299" s="1" t="n">
        <v>5.83</v>
      </c>
      <c r="O6299" s="1" t="n">
        <v>152.43</v>
      </c>
      <c r="P6299" s="1" t="s">
        <v>3744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3897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3899</v>
      </c>
      <c r="N6300" s="1" t="n">
        <v>34.24</v>
      </c>
      <c r="O6300" s="1" t="n">
        <v>1150.56</v>
      </c>
      <c r="P6300" s="1" t="s">
        <v>3744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3897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3900</v>
      </c>
      <c r="N6301" s="1" t="n">
        <v>6.658</v>
      </c>
      <c r="O6301" s="1" t="n">
        <v>256.39</v>
      </c>
      <c r="P6301" s="1" t="s">
        <v>3744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3897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3901</v>
      </c>
      <c r="N6302" s="1" t="n">
        <v>15.352</v>
      </c>
      <c r="O6302" s="1" t="n">
        <v>591.02</v>
      </c>
      <c r="P6302" s="1" t="s">
        <v>3744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3897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3902</v>
      </c>
      <c r="N6303" s="1" t="n">
        <v>15.158</v>
      </c>
      <c r="O6303" s="1" t="n">
        <v>633.5</v>
      </c>
      <c r="P6303" s="1" t="s">
        <v>3744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3897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3903</v>
      </c>
      <c r="N6304" s="1" t="n">
        <v>30.125</v>
      </c>
      <c r="O6304" s="1" t="n">
        <v>1357.68</v>
      </c>
      <c r="P6304" s="1" t="s">
        <v>3744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3897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3904</v>
      </c>
      <c r="N6305" s="1" t="n">
        <v>10.888</v>
      </c>
      <c r="O6305" s="1" t="n">
        <v>500.21</v>
      </c>
      <c r="P6305" s="1" t="s">
        <v>3744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3897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3905</v>
      </c>
      <c r="N6306" s="1" t="n">
        <v>3.736</v>
      </c>
      <c r="O6306" s="1" t="n">
        <v>156.23</v>
      </c>
      <c r="P6306" s="1" t="s">
        <v>3744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3897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3906</v>
      </c>
      <c r="N6307" s="1" t="n">
        <v>4.656</v>
      </c>
      <c r="O6307" s="1" t="n">
        <v>210.06</v>
      </c>
      <c r="P6307" s="1" t="s">
        <v>3744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3897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3907</v>
      </c>
      <c r="N6308" s="1" t="n">
        <v>4.952</v>
      </c>
      <c r="O6308" s="1" t="n">
        <v>263.29</v>
      </c>
      <c r="P6308" s="1" t="s">
        <v>3744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3897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5605</v>
      </c>
      <c r="N6309" s="1" t="n">
        <v>3.532</v>
      </c>
      <c r="O6309" s="1" t="n">
        <v>123.79</v>
      </c>
      <c r="P6309" s="1" t="s">
        <v>3744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3897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3908</v>
      </c>
      <c r="N6310" s="1" t="n">
        <v>5.088</v>
      </c>
      <c r="O6310" s="1" t="n">
        <v>187.53</v>
      </c>
      <c r="P6310" s="1" t="s">
        <v>3744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3897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3909</v>
      </c>
      <c r="N6311" s="1" t="n">
        <v>5.88</v>
      </c>
      <c r="O6311" s="1" t="n">
        <v>9.57</v>
      </c>
      <c r="P6311" s="1" t="s">
        <v>3744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3897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3909</v>
      </c>
      <c r="N6312" s="1" t="n">
        <v>1.086</v>
      </c>
      <c r="O6312" s="1" t="n">
        <v>1.66</v>
      </c>
      <c r="P6312" s="1" t="s">
        <v>3744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3897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3910</v>
      </c>
      <c r="N6313" s="1" t="n">
        <v>29.76</v>
      </c>
      <c r="O6313" s="1" t="n">
        <v>73.02</v>
      </c>
      <c r="P6313" s="1" t="s">
        <v>3744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3897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3910</v>
      </c>
      <c r="N6314" s="1" t="n">
        <v>4.22</v>
      </c>
      <c r="O6314" s="1" t="n">
        <v>9.71</v>
      </c>
      <c r="P6314" s="1" t="s">
        <v>3744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3897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3911</v>
      </c>
      <c r="N6315" s="1" t="n">
        <v>0.722</v>
      </c>
      <c r="O6315" s="1" t="n">
        <v>0</v>
      </c>
      <c r="P6315" s="1" t="s">
        <v>3744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3897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3911</v>
      </c>
      <c r="N6316" s="1" t="n">
        <v>1.733</v>
      </c>
      <c r="O6316" s="1" t="n">
        <v>0.02</v>
      </c>
      <c r="P6316" s="1" t="s">
        <v>3744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3897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3912</v>
      </c>
      <c r="N6317" s="1" t="n">
        <v>1.908</v>
      </c>
      <c r="O6317" s="1" t="n">
        <v>41.96</v>
      </c>
      <c r="P6317" s="1" t="s">
        <v>3744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3897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3913</v>
      </c>
      <c r="N6318" s="1" t="n">
        <v>8.185</v>
      </c>
      <c r="O6318" s="1" t="n">
        <v>192.42</v>
      </c>
      <c r="P6318" s="1" t="s">
        <v>3744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3897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3914</v>
      </c>
      <c r="N6319" s="1" t="n">
        <v>15.125</v>
      </c>
      <c r="O6319" s="1" t="n">
        <v>367.05</v>
      </c>
      <c r="P6319" s="1" t="s">
        <v>3744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3897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3915</v>
      </c>
      <c r="N6320" s="1" t="n">
        <v>12.876</v>
      </c>
      <c r="O6320" s="1" t="n">
        <v>341.78</v>
      </c>
      <c r="P6320" s="1" t="s">
        <v>3744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3897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3898</v>
      </c>
      <c r="N6321" s="1" t="n">
        <v>7.222</v>
      </c>
      <c r="O6321" s="1" t="n">
        <v>232.94</v>
      </c>
      <c r="P6321" s="1" t="s">
        <v>3744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3897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3916</v>
      </c>
      <c r="N6322" s="1" t="n">
        <v>5.426</v>
      </c>
      <c r="O6322" s="1" t="n">
        <v>139.91</v>
      </c>
      <c r="P6322" s="1" t="s">
        <v>3744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3897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3899</v>
      </c>
      <c r="N6323" s="1" t="n">
        <v>12.625</v>
      </c>
      <c r="O6323" s="1" t="n">
        <v>417.39</v>
      </c>
      <c r="P6323" s="1" t="s">
        <v>3744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3897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3900</v>
      </c>
      <c r="N6324" s="1" t="n">
        <v>3.008</v>
      </c>
      <c r="O6324" s="1" t="n">
        <v>114</v>
      </c>
      <c r="P6324" s="1" t="s">
        <v>3744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3897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3901</v>
      </c>
      <c r="N6325" s="1" t="n">
        <v>5.794</v>
      </c>
      <c r="O6325" s="1" t="n">
        <v>219.59</v>
      </c>
      <c r="P6325" s="1" t="s">
        <v>3744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3897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3902</v>
      </c>
      <c r="N6326" s="1" t="n">
        <v>5.318</v>
      </c>
      <c r="O6326" s="1" t="n">
        <v>218.71</v>
      </c>
      <c r="P6326" s="1" t="s">
        <v>3744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3897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3903</v>
      </c>
      <c r="N6327" s="1" t="n">
        <v>10.59</v>
      </c>
      <c r="O6327" s="1" t="n">
        <v>469.69</v>
      </c>
      <c r="P6327" s="1" t="s">
        <v>3744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3897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3904</v>
      </c>
      <c r="N6328" s="1" t="n">
        <v>4.398</v>
      </c>
      <c r="O6328" s="1" t="n">
        <v>198.61</v>
      </c>
      <c r="P6328" s="1" t="s">
        <v>3744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3897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3905</v>
      </c>
      <c r="N6329" s="1" t="n">
        <v>1.514</v>
      </c>
      <c r="O6329" s="1" t="n">
        <v>62.26</v>
      </c>
      <c r="P6329" s="1" t="s">
        <v>3744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3897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3906</v>
      </c>
      <c r="N6330" s="1" t="n">
        <v>1.778</v>
      </c>
      <c r="O6330" s="1" t="n">
        <v>78.86</v>
      </c>
      <c r="P6330" s="1" t="s">
        <v>3744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3897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3907</v>
      </c>
      <c r="N6331" s="1" t="n">
        <v>1.744</v>
      </c>
      <c r="O6331" s="1" t="n">
        <v>91.42</v>
      </c>
      <c r="P6331" s="1" t="s">
        <v>3744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3897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3908</v>
      </c>
      <c r="N6332" s="1" t="n">
        <v>1.728</v>
      </c>
      <c r="O6332" s="1" t="n">
        <v>62.7</v>
      </c>
      <c r="P6332" s="1" t="s">
        <v>3744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3897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3909</v>
      </c>
      <c r="N6333" s="1" t="n">
        <v>1.396</v>
      </c>
      <c r="O6333" s="1" t="n">
        <v>2.24</v>
      </c>
      <c r="P6333" s="1" t="s">
        <v>3744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3897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3909</v>
      </c>
      <c r="N6334" s="1" t="n">
        <v>2.088</v>
      </c>
      <c r="O6334" s="1" t="n">
        <v>3.15</v>
      </c>
      <c r="P6334" s="1" t="s">
        <v>3744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3897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3910</v>
      </c>
      <c r="N6335" s="1" t="n">
        <v>10.443</v>
      </c>
      <c r="O6335" s="1" t="n">
        <v>25.18</v>
      </c>
      <c r="P6335" s="1" t="s">
        <v>3744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3897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3910</v>
      </c>
      <c r="N6336" s="1" t="n">
        <v>3.14</v>
      </c>
      <c r="O6336" s="1" t="n">
        <v>7.12</v>
      </c>
      <c r="P6336" s="1" t="s">
        <v>3744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3897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3911</v>
      </c>
      <c r="N6337" s="1" t="n">
        <v>0.952</v>
      </c>
      <c r="O6337" s="1" t="n">
        <v>0.01</v>
      </c>
      <c r="P6337" s="1" t="s">
        <v>3744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3897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3911</v>
      </c>
      <c r="N6338" s="1" t="n">
        <v>0.992</v>
      </c>
      <c r="O6338" s="1" t="n">
        <v>0.01</v>
      </c>
      <c r="P6338" s="1" t="s">
        <v>3744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3918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3898</v>
      </c>
      <c r="N6339" s="1" t="n">
        <v>4.556</v>
      </c>
      <c r="O6339" s="1" t="n">
        <v>152.32</v>
      </c>
      <c r="P6339" s="1" t="s">
        <v>3744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3918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3899</v>
      </c>
      <c r="N6340" s="1" t="n">
        <v>10.5</v>
      </c>
      <c r="O6340" s="1" t="n">
        <v>359.83</v>
      </c>
      <c r="P6340" s="1" t="s">
        <v>3744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3918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3900</v>
      </c>
      <c r="N6341" s="1" t="n">
        <v>2.042</v>
      </c>
      <c r="O6341" s="1" t="n">
        <v>80.22</v>
      </c>
      <c r="P6341" s="1" t="s">
        <v>3744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3918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3901</v>
      </c>
      <c r="N6342" s="1" t="n">
        <v>4.576</v>
      </c>
      <c r="O6342" s="1" t="n">
        <v>179.77</v>
      </c>
      <c r="P6342" s="1" t="s">
        <v>3744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3918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3902</v>
      </c>
      <c r="N6343" s="1" t="n">
        <v>4.688</v>
      </c>
      <c r="O6343" s="1" t="n">
        <v>199.85</v>
      </c>
      <c r="P6343" s="1" t="s">
        <v>3744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3918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3903</v>
      </c>
      <c r="N6344" s="1" t="n">
        <v>9.285</v>
      </c>
      <c r="O6344" s="1" t="n">
        <v>426.88</v>
      </c>
      <c r="P6344" s="1" t="s">
        <v>3744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3918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3904</v>
      </c>
      <c r="N6345" s="1" t="n">
        <v>3.788</v>
      </c>
      <c r="O6345" s="1" t="n">
        <v>177.32</v>
      </c>
      <c r="P6345" s="1" t="s">
        <v>3744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3918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3905</v>
      </c>
      <c r="N6346" s="1" t="n">
        <v>1.204</v>
      </c>
      <c r="O6346" s="1" t="n">
        <v>51.33</v>
      </c>
      <c r="P6346" s="1" t="s">
        <v>3744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3918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3906</v>
      </c>
      <c r="N6347" s="1" t="n">
        <v>1.632</v>
      </c>
      <c r="O6347" s="1" t="n">
        <v>75.03</v>
      </c>
      <c r="P6347" s="1" t="s">
        <v>3744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3918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3907</v>
      </c>
      <c r="N6348" s="1" t="n">
        <v>1.148</v>
      </c>
      <c r="O6348" s="1" t="n">
        <v>62.38</v>
      </c>
      <c r="P6348" s="1" t="s">
        <v>3744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3918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3908</v>
      </c>
      <c r="N6349" s="1" t="n">
        <v>1.49</v>
      </c>
      <c r="O6349" s="1" t="n">
        <v>56.05</v>
      </c>
      <c r="P6349" s="1" t="s">
        <v>3744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3918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3909</v>
      </c>
      <c r="N6350" s="1" t="n">
        <v>1.396</v>
      </c>
      <c r="O6350" s="1" t="n">
        <v>2.32</v>
      </c>
      <c r="P6350" s="1" t="s">
        <v>3744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3918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3910</v>
      </c>
      <c r="N6351" s="1" t="n">
        <v>10.518</v>
      </c>
      <c r="O6351" s="1" t="n">
        <v>26.29</v>
      </c>
      <c r="P6351" s="1" t="s">
        <v>3744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3918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3911</v>
      </c>
      <c r="N6352" s="1" t="n">
        <v>0.977</v>
      </c>
      <c r="O6352" s="1" t="n">
        <v>0.01</v>
      </c>
      <c r="P6352" s="1" t="s">
        <v>3744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3918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3898</v>
      </c>
      <c r="N6353" s="1" t="n">
        <v>4.736</v>
      </c>
      <c r="O6353" s="1" t="n">
        <v>153.27</v>
      </c>
      <c r="P6353" s="1" t="s">
        <v>3744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3918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3899</v>
      </c>
      <c r="N6354" s="1" t="n">
        <v>10.56</v>
      </c>
      <c r="O6354" s="1" t="n">
        <v>350.3</v>
      </c>
      <c r="P6354" s="1" t="s">
        <v>3744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3918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3900</v>
      </c>
      <c r="N6355" s="1" t="n">
        <v>2.352</v>
      </c>
      <c r="O6355" s="1" t="n">
        <v>89.44</v>
      </c>
      <c r="P6355" s="1" t="s">
        <v>3744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3918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3901</v>
      </c>
      <c r="N6356" s="1" t="n">
        <v>5.586</v>
      </c>
      <c r="O6356" s="1" t="n">
        <v>212.43</v>
      </c>
      <c r="P6356" s="1" t="s">
        <v>3744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3918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3902</v>
      </c>
      <c r="N6357" s="1" t="n">
        <v>5.178</v>
      </c>
      <c r="O6357" s="1" t="n">
        <v>213.67</v>
      </c>
      <c r="P6357" s="1" t="s">
        <v>3744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3918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3903</v>
      </c>
      <c r="N6358" s="1" t="n">
        <v>10.565</v>
      </c>
      <c r="O6358" s="1" t="n">
        <v>470.17</v>
      </c>
      <c r="P6358" s="1" t="s">
        <v>3744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3918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3904</v>
      </c>
      <c r="N6359" s="1" t="n">
        <v>3.574</v>
      </c>
      <c r="O6359" s="1" t="n">
        <v>161.95</v>
      </c>
      <c r="P6359" s="1" t="s">
        <v>3744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3918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3905</v>
      </c>
      <c r="N6360" s="1" t="n">
        <v>1.168</v>
      </c>
      <c r="O6360" s="1" t="n">
        <v>48.2</v>
      </c>
      <c r="P6360" s="1" t="s">
        <v>3744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3918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3906</v>
      </c>
      <c r="N6361" s="1" t="n">
        <v>1.634</v>
      </c>
      <c r="O6361" s="1" t="n">
        <v>72.72</v>
      </c>
      <c r="P6361" s="1" t="s">
        <v>3744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3918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3907</v>
      </c>
      <c r="N6362" s="1" t="n">
        <v>1.64</v>
      </c>
      <c r="O6362" s="1" t="n">
        <v>86.26</v>
      </c>
      <c r="P6362" s="1" t="s">
        <v>3744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3918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3908</v>
      </c>
      <c r="N6363" s="1" t="n">
        <v>1.824</v>
      </c>
      <c r="O6363" s="1" t="n">
        <v>66.41</v>
      </c>
      <c r="P6363" s="1" t="s">
        <v>3744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3918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3909</v>
      </c>
      <c r="N6364" s="1" t="n">
        <v>2.156</v>
      </c>
      <c r="O6364" s="1" t="n">
        <v>3.47</v>
      </c>
      <c r="P6364" s="1" t="s">
        <v>3744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3918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3910</v>
      </c>
      <c r="N6365" s="1" t="n">
        <v>9.796</v>
      </c>
      <c r="O6365" s="1" t="n">
        <v>23.7</v>
      </c>
      <c r="P6365" s="1" t="s">
        <v>3744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3918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3911</v>
      </c>
      <c r="N6366" s="1" t="n">
        <v>0.231</v>
      </c>
      <c r="O6366" s="1" t="n">
        <v>0.01</v>
      </c>
      <c r="P6366" s="1" t="s">
        <v>3744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3918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3912</v>
      </c>
      <c r="N6367" s="1" t="n">
        <v>3.116</v>
      </c>
      <c r="O6367" s="1" t="n">
        <v>73.64</v>
      </c>
      <c r="P6367" s="1" t="s">
        <v>3744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3918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3898</v>
      </c>
      <c r="N6368" s="1" t="n">
        <v>2.034</v>
      </c>
      <c r="O6368" s="1" t="n">
        <v>66.31</v>
      </c>
      <c r="P6368" s="1" t="s">
        <v>3744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3918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3899</v>
      </c>
      <c r="N6369" s="1" t="n">
        <v>13.18</v>
      </c>
      <c r="O6369" s="1" t="n">
        <v>440.43</v>
      </c>
      <c r="P6369" s="1" t="s">
        <v>3744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3918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3900</v>
      </c>
      <c r="N6370" s="1" t="n">
        <v>2.264</v>
      </c>
      <c r="O6370" s="1" t="n">
        <v>86.73</v>
      </c>
      <c r="P6370" s="1" t="s">
        <v>3744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3918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3901</v>
      </c>
      <c r="N6371" s="1" t="n">
        <v>5.19</v>
      </c>
      <c r="O6371" s="1" t="n">
        <v>198.82</v>
      </c>
      <c r="P6371" s="1" t="s">
        <v>3744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3918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3902</v>
      </c>
      <c r="N6372" s="1" t="n">
        <v>5.292</v>
      </c>
      <c r="O6372" s="1" t="n">
        <v>219.98</v>
      </c>
      <c r="P6372" s="1" t="s">
        <v>3744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3918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3903</v>
      </c>
      <c r="N6373" s="1" t="n">
        <v>10.275</v>
      </c>
      <c r="O6373" s="1" t="n">
        <v>460.63</v>
      </c>
      <c r="P6373" s="1" t="s">
        <v>3744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3918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3904</v>
      </c>
      <c r="N6374" s="1" t="n">
        <v>3.526</v>
      </c>
      <c r="O6374" s="1" t="n">
        <v>160.94</v>
      </c>
      <c r="P6374" s="1" t="s">
        <v>3744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3918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3905</v>
      </c>
      <c r="N6375" s="1" t="n">
        <v>1.364</v>
      </c>
      <c r="O6375" s="1" t="n">
        <v>56.7</v>
      </c>
      <c r="P6375" s="1" t="s">
        <v>3744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3918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3906</v>
      </c>
      <c r="N6376" s="1" t="n">
        <v>1.39</v>
      </c>
      <c r="O6376" s="1" t="n">
        <v>62.31</v>
      </c>
      <c r="P6376" s="1" t="s">
        <v>3744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3918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3907</v>
      </c>
      <c r="N6377" s="1" t="n">
        <v>2.164</v>
      </c>
      <c r="O6377" s="1" t="n">
        <v>114.65</v>
      </c>
      <c r="P6377" s="1" t="s">
        <v>3744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3918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5605</v>
      </c>
      <c r="N6378" s="1" t="n">
        <v>3.532</v>
      </c>
      <c r="O6378" s="1" t="n">
        <v>123.79</v>
      </c>
      <c r="P6378" s="1" t="s">
        <v>3744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3918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3908</v>
      </c>
      <c r="N6379" s="1" t="n">
        <v>1.774</v>
      </c>
      <c r="O6379" s="1" t="n">
        <v>65.07</v>
      </c>
      <c r="P6379" s="1" t="s">
        <v>3744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3918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3909</v>
      </c>
      <c r="N6380" s="1" t="n">
        <v>2.328</v>
      </c>
      <c r="O6380" s="1" t="n">
        <v>3.78</v>
      </c>
      <c r="P6380" s="1" t="s">
        <v>3744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3918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3910</v>
      </c>
      <c r="N6381" s="1" t="n">
        <v>9.446</v>
      </c>
      <c r="O6381" s="1" t="n">
        <v>23.03</v>
      </c>
      <c r="P6381" s="1" t="s">
        <v>3744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3918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3911</v>
      </c>
      <c r="N6382" s="1" t="n">
        <v>0.525</v>
      </c>
      <c r="O6382" s="1" t="n">
        <v>0</v>
      </c>
      <c r="P6382" s="1" t="s">
        <v>3744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3918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3912</v>
      </c>
      <c r="N6383" s="1" t="n">
        <v>2.212</v>
      </c>
      <c r="O6383" s="1" t="n">
        <v>49.33</v>
      </c>
      <c r="P6383" s="1" t="s">
        <v>3744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3918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3913</v>
      </c>
      <c r="N6384" s="1" t="n">
        <v>10.342</v>
      </c>
      <c r="O6384" s="1" t="n">
        <v>246.54</v>
      </c>
      <c r="P6384" s="1" t="s">
        <v>3744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3918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3914</v>
      </c>
      <c r="N6385" s="1" t="n">
        <v>15.49</v>
      </c>
      <c r="O6385" s="1" t="n">
        <v>381.18</v>
      </c>
      <c r="P6385" s="1" t="s">
        <v>3744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3918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3915</v>
      </c>
      <c r="N6386" s="1" t="n">
        <v>12.898</v>
      </c>
      <c r="O6386" s="1" t="n">
        <v>347.16</v>
      </c>
      <c r="P6386" s="1" t="s">
        <v>3744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3918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3916</v>
      </c>
      <c r="N6387" s="1" t="n">
        <v>5.83</v>
      </c>
      <c r="O6387" s="1" t="n">
        <v>152.43</v>
      </c>
      <c r="P6387" s="1" t="s">
        <v>3744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3918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3909</v>
      </c>
      <c r="N6388" s="1" t="n">
        <v>1.086</v>
      </c>
      <c r="O6388" s="1" t="n">
        <v>1.66</v>
      </c>
      <c r="P6388" s="1" t="s">
        <v>3744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3918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3910</v>
      </c>
      <c r="N6389" s="1" t="n">
        <v>4.22</v>
      </c>
      <c r="O6389" s="1" t="n">
        <v>9.71</v>
      </c>
      <c r="P6389" s="1" t="s">
        <v>3744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3918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3911</v>
      </c>
      <c r="N6390" s="1" t="n">
        <v>0.722</v>
      </c>
      <c r="O6390" s="1" t="n">
        <v>0</v>
      </c>
      <c r="P6390" s="1" t="s">
        <v>3744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3918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3912</v>
      </c>
      <c r="N6391" s="1" t="n">
        <v>1.908</v>
      </c>
      <c r="O6391" s="1" t="n">
        <v>41.96</v>
      </c>
      <c r="P6391" s="1" t="s">
        <v>3744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3918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3913</v>
      </c>
      <c r="N6392" s="1" t="n">
        <v>8.185</v>
      </c>
      <c r="O6392" s="1" t="n">
        <v>192.42</v>
      </c>
      <c r="P6392" s="1" t="s">
        <v>3744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3918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3914</v>
      </c>
      <c r="N6393" s="1" t="n">
        <v>15.125</v>
      </c>
      <c r="O6393" s="1" t="n">
        <v>367.05</v>
      </c>
      <c r="P6393" s="1" t="s">
        <v>3744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3918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3915</v>
      </c>
      <c r="N6394" s="1" t="n">
        <v>12.876</v>
      </c>
      <c r="O6394" s="1" t="n">
        <v>341.78</v>
      </c>
      <c r="P6394" s="1" t="s">
        <v>3744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3918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3916</v>
      </c>
      <c r="N6395" s="1" t="n">
        <v>5.426</v>
      </c>
      <c r="O6395" s="1" t="n">
        <v>139.91</v>
      </c>
      <c r="P6395" s="1" t="s">
        <v>3744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3918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3909</v>
      </c>
      <c r="N6396" s="1" t="n">
        <v>2.088</v>
      </c>
      <c r="O6396" s="1" t="n">
        <v>3.15</v>
      </c>
      <c r="P6396" s="1" t="s">
        <v>3744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3918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3910</v>
      </c>
      <c r="N6397" s="1" t="n">
        <v>3.14</v>
      </c>
      <c r="O6397" s="1" t="n">
        <v>7.12</v>
      </c>
      <c r="P6397" s="1" t="s">
        <v>3744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3918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3911</v>
      </c>
      <c r="N6398" s="1" t="n">
        <v>0.952</v>
      </c>
      <c r="O6398" s="1" t="n">
        <v>0.01</v>
      </c>
      <c r="P6398" s="1" t="s">
        <v>3744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3918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3912</v>
      </c>
      <c r="N6399" s="1" t="n">
        <v>1.908</v>
      </c>
      <c r="O6399" s="1" t="n">
        <v>41.96</v>
      </c>
      <c r="P6399" s="1" t="s">
        <v>3744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3918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3913</v>
      </c>
      <c r="N6400" s="1" t="n">
        <v>8.185</v>
      </c>
      <c r="O6400" s="1" t="n">
        <v>192.42</v>
      </c>
      <c r="P6400" s="1" t="s">
        <v>3744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3918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3914</v>
      </c>
      <c r="N6401" s="1" t="n">
        <v>15.125</v>
      </c>
      <c r="O6401" s="1" t="n">
        <v>367.05</v>
      </c>
      <c r="P6401" s="1" t="s">
        <v>3744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3918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3915</v>
      </c>
      <c r="N6402" s="1" t="n">
        <v>12.876</v>
      </c>
      <c r="O6402" s="1" t="n">
        <v>341.78</v>
      </c>
      <c r="P6402" s="1" t="s">
        <v>3744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3918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3916</v>
      </c>
      <c r="N6403" s="1" t="n">
        <v>5.426</v>
      </c>
      <c r="O6403" s="1" t="n">
        <v>139.91</v>
      </c>
      <c r="P6403" s="1" t="s">
        <v>3744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3918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3909</v>
      </c>
      <c r="N6404" s="1" t="n">
        <v>2.088</v>
      </c>
      <c r="O6404" s="1" t="n">
        <v>3.15</v>
      </c>
      <c r="P6404" s="1" t="s">
        <v>3744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3918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3910</v>
      </c>
      <c r="N6405" s="1" t="n">
        <v>3.14</v>
      </c>
      <c r="O6405" s="1" t="n">
        <v>7.12</v>
      </c>
      <c r="P6405" s="1" t="s">
        <v>3744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3918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3911</v>
      </c>
      <c r="N6406" s="1" t="n">
        <v>0.952</v>
      </c>
      <c r="O6406" s="1" t="n">
        <v>0.01</v>
      </c>
      <c r="P6406" s="1" t="s">
        <v>3744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3918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3898</v>
      </c>
      <c r="N6407" s="1" t="n">
        <v>7.222</v>
      </c>
      <c r="O6407" s="1" t="n">
        <v>232.94</v>
      </c>
      <c r="P6407" s="1" t="s">
        <v>3744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3918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3899</v>
      </c>
      <c r="N6408" s="1" t="n">
        <v>12.625</v>
      </c>
      <c r="O6408" s="1" t="n">
        <v>417.39</v>
      </c>
      <c r="P6408" s="1" t="s">
        <v>3744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3918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3900</v>
      </c>
      <c r="N6409" s="1" t="n">
        <v>3.008</v>
      </c>
      <c r="O6409" s="1" t="n">
        <v>114</v>
      </c>
      <c r="P6409" s="1" t="s">
        <v>3744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3918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3901</v>
      </c>
      <c r="N6410" s="1" t="n">
        <v>5.794</v>
      </c>
      <c r="O6410" s="1" t="n">
        <v>219.59</v>
      </c>
      <c r="P6410" s="1" t="s">
        <v>3744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3918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3902</v>
      </c>
      <c r="N6411" s="1" t="n">
        <v>5.318</v>
      </c>
      <c r="O6411" s="1" t="n">
        <v>218.71</v>
      </c>
      <c r="P6411" s="1" t="s">
        <v>3744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3918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3903</v>
      </c>
      <c r="N6412" s="1" t="n">
        <v>10.59</v>
      </c>
      <c r="O6412" s="1" t="n">
        <v>469.69</v>
      </c>
      <c r="P6412" s="1" t="s">
        <v>3744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3918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3904</v>
      </c>
      <c r="N6413" s="1" t="n">
        <v>4.398</v>
      </c>
      <c r="O6413" s="1" t="n">
        <v>198.61</v>
      </c>
      <c r="P6413" s="1" t="s">
        <v>3744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3918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3905</v>
      </c>
      <c r="N6414" s="1" t="n">
        <v>1.514</v>
      </c>
      <c r="O6414" s="1" t="n">
        <v>62.26</v>
      </c>
      <c r="P6414" s="1" t="s">
        <v>3744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3918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3906</v>
      </c>
      <c r="N6415" s="1" t="n">
        <v>1.778</v>
      </c>
      <c r="O6415" s="1" t="n">
        <v>78.86</v>
      </c>
      <c r="P6415" s="1" t="s">
        <v>3744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3918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3907</v>
      </c>
      <c r="N6416" s="1" t="n">
        <v>1.744</v>
      </c>
      <c r="O6416" s="1" t="n">
        <v>91.42</v>
      </c>
      <c r="P6416" s="1" t="s">
        <v>3744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3918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3908</v>
      </c>
      <c r="N6417" s="1" t="n">
        <v>1.728</v>
      </c>
      <c r="O6417" s="1" t="n">
        <v>62.7</v>
      </c>
      <c r="P6417" s="1" t="s">
        <v>3744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3918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3909</v>
      </c>
      <c r="N6418" s="1" t="n">
        <v>1.396</v>
      </c>
      <c r="O6418" s="1" t="n">
        <v>2.24</v>
      </c>
      <c r="P6418" s="1" t="s">
        <v>3744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3918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3910</v>
      </c>
      <c r="N6419" s="1" t="n">
        <v>10.443</v>
      </c>
      <c r="O6419" s="1" t="n">
        <v>25.18</v>
      </c>
      <c r="P6419" s="1" t="s">
        <v>3744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3918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3911</v>
      </c>
      <c r="N6420" s="1" t="n">
        <v>0.992</v>
      </c>
      <c r="O6420" s="1" t="n">
        <v>0.01</v>
      </c>
      <c r="P6420" s="1" t="s">
        <v>3744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3978</v>
      </c>
      <c r="E6421" s="1" t="n">
        <v>1955</v>
      </c>
      <c r="F6421" s="1" t="s">
        <v>3659</v>
      </c>
      <c r="I6421" s="1" t="n">
        <v>47767</v>
      </c>
      <c r="J6421" s="1" t="n">
        <v>45153</v>
      </c>
      <c r="K6421" s="1" t="n">
        <v>7899403713715</v>
      </c>
      <c r="L6421" s="1" t="s">
        <v>4973</v>
      </c>
      <c r="N6421" s="1" t="n">
        <v>20</v>
      </c>
      <c r="O6421" s="1" t="n">
        <v>19.7</v>
      </c>
      <c r="P6421" s="1" t="s">
        <v>3980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3978</v>
      </c>
      <c r="E6422" s="1" t="n">
        <v>1955</v>
      </c>
      <c r="F6422" s="1" t="s">
        <v>3659</v>
      </c>
      <c r="I6422" s="1" t="n">
        <v>47767</v>
      </c>
      <c r="J6422" s="1" t="n">
        <v>45154</v>
      </c>
      <c r="K6422" s="1" t="n">
        <v>2246390</v>
      </c>
      <c r="L6422" s="1" t="s">
        <v>4974</v>
      </c>
      <c r="N6422" s="1" t="n">
        <v>60</v>
      </c>
      <c r="O6422" s="1" t="n">
        <v>58.89</v>
      </c>
      <c r="P6422" s="1" t="s">
        <v>3980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3978</v>
      </c>
      <c r="E6423" s="1" t="n">
        <v>1955</v>
      </c>
      <c r="F6423" s="1" t="s">
        <v>3659</v>
      </c>
      <c r="I6423" s="1" t="n">
        <v>47767</v>
      </c>
      <c r="J6423" s="1" t="n">
        <v>45155</v>
      </c>
      <c r="K6423" s="1" t="n">
        <v>2246406</v>
      </c>
      <c r="L6423" s="1" t="s">
        <v>4975</v>
      </c>
      <c r="N6423" s="1" t="n">
        <v>70</v>
      </c>
      <c r="O6423" s="1" t="n">
        <v>68.94</v>
      </c>
      <c r="P6423" s="1" t="s">
        <v>3980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3749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3743</v>
      </c>
      <c r="N6424" s="1" t="n">
        <v>10</v>
      </c>
      <c r="O6424" s="1" t="n">
        <v>25</v>
      </c>
      <c r="P6424" s="1" t="s">
        <v>3744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3749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3745</v>
      </c>
      <c r="N6425" s="1" t="n">
        <v>8</v>
      </c>
      <c r="O6425" s="1" t="n">
        <v>40</v>
      </c>
      <c r="P6425" s="1" t="s">
        <v>3744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3749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3746</v>
      </c>
      <c r="N6426" s="1" t="n">
        <v>40</v>
      </c>
      <c r="O6426" s="1" t="n">
        <v>80</v>
      </c>
      <c r="P6426" s="1" t="s">
        <v>3744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3749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3781</v>
      </c>
      <c r="N6427" s="1" t="n">
        <v>8.2</v>
      </c>
      <c r="O6427" s="1" t="n">
        <v>98</v>
      </c>
      <c r="P6427" s="1" t="s">
        <v>3744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3749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3782</v>
      </c>
      <c r="N6428" s="1" t="n">
        <v>5</v>
      </c>
      <c r="O6428" s="1" t="n">
        <v>35</v>
      </c>
      <c r="P6428" s="1" t="s">
        <v>3744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3749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3785</v>
      </c>
      <c r="N6429" s="1" t="n">
        <v>40</v>
      </c>
      <c r="O6429" s="1" t="n">
        <v>260</v>
      </c>
      <c r="P6429" s="1" t="s">
        <v>3744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3749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3787</v>
      </c>
      <c r="N6430" s="1" t="n">
        <v>40</v>
      </c>
      <c r="O6430" s="1" t="n">
        <v>140</v>
      </c>
      <c r="P6430" s="1" t="s">
        <v>3744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3749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3935</v>
      </c>
      <c r="N6431" s="1" t="n">
        <v>15</v>
      </c>
      <c r="O6431" s="1" t="n">
        <v>135</v>
      </c>
      <c r="P6431" s="1" t="s">
        <v>3744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3749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3788</v>
      </c>
      <c r="N6432" s="1" t="n">
        <v>4</v>
      </c>
      <c r="O6432" s="1" t="n">
        <v>48</v>
      </c>
      <c r="P6432" s="1" t="s">
        <v>3744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3749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3789</v>
      </c>
      <c r="N6433" s="1" t="n">
        <v>10</v>
      </c>
      <c r="O6433" s="1" t="n">
        <v>70</v>
      </c>
      <c r="P6433" s="1" t="s">
        <v>3744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3749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3790</v>
      </c>
      <c r="N6434" s="1" t="n">
        <v>10</v>
      </c>
      <c r="O6434" s="1" t="n">
        <v>100</v>
      </c>
      <c r="P6434" s="1" t="s">
        <v>3744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3749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3791</v>
      </c>
      <c r="N6435" s="1" t="n">
        <v>10</v>
      </c>
      <c r="O6435" s="1" t="n">
        <v>80</v>
      </c>
      <c r="P6435" s="1" t="s">
        <v>3744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3749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3937</v>
      </c>
      <c r="N6436" s="1" t="n">
        <v>8.75</v>
      </c>
      <c r="O6436" s="1" t="n">
        <v>78.5</v>
      </c>
      <c r="P6436" s="1" t="s">
        <v>3744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3749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3938</v>
      </c>
      <c r="N6437" s="1" t="n">
        <v>20</v>
      </c>
      <c r="O6437" s="1" t="n">
        <v>120</v>
      </c>
      <c r="P6437" s="1" t="s">
        <v>3744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3749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3792</v>
      </c>
      <c r="N6438" s="1" t="n">
        <v>10</v>
      </c>
      <c r="O6438" s="1" t="n">
        <v>80</v>
      </c>
      <c r="P6438" s="1" t="s">
        <v>3744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3749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3793</v>
      </c>
      <c r="N6439" s="1" t="n">
        <v>10</v>
      </c>
      <c r="O6439" s="1" t="n">
        <v>70</v>
      </c>
      <c r="P6439" s="1" t="s">
        <v>3744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3749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4138</v>
      </c>
      <c r="N6440" s="1" t="n">
        <v>5.1</v>
      </c>
      <c r="O6440" s="1" t="n">
        <v>71</v>
      </c>
      <c r="P6440" s="1" t="s">
        <v>3744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3749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3939</v>
      </c>
      <c r="N6441" s="1" t="n">
        <v>7.7</v>
      </c>
      <c r="O6441" s="1" t="n">
        <v>107.5</v>
      </c>
      <c r="P6441" s="1" t="s">
        <v>3744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3749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3747</v>
      </c>
      <c r="N6442" s="1" t="n">
        <v>20</v>
      </c>
      <c r="O6442" s="1" t="n">
        <v>125</v>
      </c>
      <c r="P6442" s="1" t="s">
        <v>3744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3750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4133</v>
      </c>
      <c r="N6443" s="1" t="n">
        <v>10</v>
      </c>
      <c r="O6443" s="1" t="n">
        <v>240</v>
      </c>
      <c r="P6443" s="1" t="s">
        <v>3744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3750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4030</v>
      </c>
      <c r="N6444" s="1" t="n">
        <v>18</v>
      </c>
      <c r="O6444" s="1" t="n">
        <v>170</v>
      </c>
      <c r="P6444" s="1" t="s">
        <v>3744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3750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3829</v>
      </c>
      <c r="N6445" s="1" t="n">
        <v>48</v>
      </c>
      <c r="O6445" s="1" t="n">
        <v>156.96</v>
      </c>
      <c r="P6445" s="1" t="s">
        <v>3744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3750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3830</v>
      </c>
      <c r="N6446" s="1" t="n">
        <v>48</v>
      </c>
      <c r="O6446" s="1" t="n">
        <v>79.8</v>
      </c>
      <c r="P6446" s="1" t="s">
        <v>3744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3750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5932</v>
      </c>
      <c r="N6447" s="1" t="n">
        <v>6</v>
      </c>
      <c r="O6447" s="1" t="n">
        <v>47.34</v>
      </c>
      <c r="P6447" s="1" t="s">
        <v>3744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3750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4347</v>
      </c>
      <c r="N6448" s="1" t="n">
        <v>6</v>
      </c>
      <c r="O6448" s="1" t="n">
        <v>69.96</v>
      </c>
      <c r="P6448" s="1" t="s">
        <v>3744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3750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4348</v>
      </c>
      <c r="N6449" s="1" t="n">
        <v>48</v>
      </c>
      <c r="O6449" s="1" t="n">
        <v>164.16</v>
      </c>
      <c r="P6449" s="1" t="s">
        <v>3744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3750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5933</v>
      </c>
      <c r="N6450" s="1" t="n">
        <v>12</v>
      </c>
      <c r="O6450" s="1" t="n">
        <v>92.28</v>
      </c>
      <c r="P6450" s="1" t="s">
        <v>3744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3750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5934</v>
      </c>
      <c r="N6451" s="1" t="n">
        <v>6</v>
      </c>
      <c r="O6451" s="1" t="n">
        <v>76.14</v>
      </c>
      <c r="P6451" s="1" t="s">
        <v>3744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3750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5463</v>
      </c>
      <c r="N6452" s="1" t="n">
        <v>32</v>
      </c>
      <c r="O6452" s="1" t="n">
        <v>88.13</v>
      </c>
      <c r="P6452" s="1" t="s">
        <v>3744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3750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4979</v>
      </c>
      <c r="N6453" s="1" t="n">
        <v>240</v>
      </c>
      <c r="O6453" s="1" t="n">
        <v>36.1</v>
      </c>
      <c r="P6453" s="1" t="s">
        <v>3744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3750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4980</v>
      </c>
      <c r="N6454" s="1" t="n">
        <v>20</v>
      </c>
      <c r="O6454" s="1" t="n">
        <v>53.14</v>
      </c>
      <c r="P6454" s="1" t="s">
        <v>3744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3750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5935</v>
      </c>
      <c r="N6455" s="1" t="n">
        <v>30</v>
      </c>
      <c r="O6455" s="1" t="n">
        <v>48.69</v>
      </c>
      <c r="P6455" s="1" t="s">
        <v>3744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3750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4764</v>
      </c>
      <c r="N6456" s="1" t="n">
        <v>60</v>
      </c>
      <c r="O6456" s="1" t="n">
        <v>124.41</v>
      </c>
      <c r="P6456" s="1" t="s">
        <v>3744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3750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4229</v>
      </c>
      <c r="N6457" s="1" t="n">
        <v>12</v>
      </c>
      <c r="O6457" s="1" t="n">
        <v>54.14</v>
      </c>
      <c r="P6457" s="1" t="s">
        <v>3744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3750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4232</v>
      </c>
      <c r="N6458" s="1" t="n">
        <v>12</v>
      </c>
      <c r="O6458" s="1" t="n">
        <v>45.79</v>
      </c>
      <c r="P6458" s="1" t="s">
        <v>3744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3750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5936</v>
      </c>
      <c r="N6459" s="1" t="n">
        <v>20</v>
      </c>
      <c r="O6459" s="1" t="n">
        <v>229.44</v>
      </c>
      <c r="P6459" s="1" t="s">
        <v>3744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3750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4984</v>
      </c>
      <c r="N6460" s="1" t="n">
        <v>12</v>
      </c>
      <c r="O6460" s="1" t="n">
        <v>28.7</v>
      </c>
      <c r="P6460" s="1" t="s">
        <v>3744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3750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4985</v>
      </c>
      <c r="N6461" s="1" t="n">
        <v>12</v>
      </c>
      <c r="O6461" s="1" t="n">
        <v>28.7</v>
      </c>
      <c r="P6461" s="1" t="s">
        <v>3744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3750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5937</v>
      </c>
      <c r="N6462" s="1" t="n">
        <v>60</v>
      </c>
      <c r="O6462" s="1" t="n">
        <v>191.8</v>
      </c>
      <c r="P6462" s="1" t="s">
        <v>3744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3750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5938</v>
      </c>
      <c r="N6463" s="1" t="n">
        <v>50</v>
      </c>
      <c r="O6463" s="1" t="n">
        <v>89.09</v>
      </c>
      <c r="P6463" s="1" t="s">
        <v>3744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3750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5010</v>
      </c>
      <c r="N6464" s="1" t="n">
        <v>20</v>
      </c>
      <c r="O6464" s="1" t="n">
        <v>58.08</v>
      </c>
      <c r="P6464" s="1" t="s">
        <v>3744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3750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5939</v>
      </c>
      <c r="N6465" s="1" t="n">
        <v>1</v>
      </c>
      <c r="O6465" s="1" t="n">
        <v>7.43</v>
      </c>
      <c r="P6465" s="1" t="s">
        <v>3744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3750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5940</v>
      </c>
      <c r="N6466" s="1" t="n">
        <v>1</v>
      </c>
      <c r="O6466" s="1" t="n">
        <v>7.43</v>
      </c>
      <c r="P6466" s="1" t="s">
        <v>3744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3750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5941</v>
      </c>
      <c r="N6467" s="1" t="n">
        <v>2</v>
      </c>
      <c r="O6467" s="1" t="n">
        <v>14.86</v>
      </c>
      <c r="P6467" s="1" t="s">
        <v>3744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3750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5942</v>
      </c>
      <c r="N6468" s="1" t="n">
        <v>1</v>
      </c>
      <c r="O6468" s="1" t="n">
        <v>7.43</v>
      </c>
      <c r="P6468" s="1" t="s">
        <v>3744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3750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5943</v>
      </c>
      <c r="N6469" s="1" t="n">
        <v>1</v>
      </c>
      <c r="O6469" s="1" t="n">
        <v>7.43</v>
      </c>
      <c r="P6469" s="1" t="s">
        <v>3744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3750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5944</v>
      </c>
      <c r="N6470" s="1" t="n">
        <v>1</v>
      </c>
      <c r="O6470" s="1" t="n">
        <v>7.43</v>
      </c>
      <c r="P6470" s="1" t="s">
        <v>3744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3750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5945</v>
      </c>
      <c r="N6471" s="1" t="n">
        <v>24</v>
      </c>
      <c r="O6471" s="1" t="n">
        <v>23.49</v>
      </c>
      <c r="P6471" s="1" t="s">
        <v>3744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3750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4052</v>
      </c>
      <c r="N6472" s="1" t="n">
        <v>24</v>
      </c>
      <c r="O6472" s="1" t="n">
        <v>23.49</v>
      </c>
      <c r="P6472" s="1" t="s">
        <v>3744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3750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4053</v>
      </c>
      <c r="N6473" s="1" t="n">
        <v>24</v>
      </c>
      <c r="O6473" s="1" t="n">
        <v>23.49</v>
      </c>
      <c r="P6473" s="1" t="s">
        <v>3744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3750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5946</v>
      </c>
      <c r="N6474" s="1" t="n">
        <v>1</v>
      </c>
      <c r="O6474" s="1" t="n">
        <v>7.43</v>
      </c>
      <c r="P6474" s="1" t="s">
        <v>3744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3750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4598</v>
      </c>
      <c r="N6475" s="1" t="n">
        <v>300</v>
      </c>
      <c r="O6475" s="1" t="n">
        <v>83.4</v>
      </c>
      <c r="P6475" s="1" t="s">
        <v>3744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3750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5947</v>
      </c>
      <c r="N6476" s="1" t="n">
        <v>36</v>
      </c>
      <c r="O6476" s="1" t="n">
        <v>41.72</v>
      </c>
      <c r="P6476" s="1" t="s">
        <v>3744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3750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5948</v>
      </c>
      <c r="N6477" s="1" t="n">
        <v>4</v>
      </c>
      <c r="O6477" s="1" t="n">
        <v>66.59</v>
      </c>
      <c r="P6477" s="1" t="s">
        <v>3744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3750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5949</v>
      </c>
      <c r="N6478" s="1" t="n">
        <v>100</v>
      </c>
      <c r="O6478" s="1" t="n">
        <v>46.04</v>
      </c>
      <c r="P6478" s="1" t="s">
        <v>3744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3750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5950</v>
      </c>
      <c r="N6479" s="1" t="n">
        <v>80</v>
      </c>
      <c r="O6479" s="1" t="n">
        <v>14.94</v>
      </c>
      <c r="P6479" s="1" t="s">
        <v>3744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3750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5951</v>
      </c>
      <c r="N6480" s="1" t="n">
        <v>80</v>
      </c>
      <c r="O6480" s="1" t="n">
        <v>14.94</v>
      </c>
      <c r="P6480" s="1" t="s">
        <v>3744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3750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5952</v>
      </c>
      <c r="N6481" s="1" t="n">
        <v>18</v>
      </c>
      <c r="O6481" s="1" t="n">
        <v>111.51</v>
      </c>
      <c r="P6481" s="1" t="s">
        <v>3744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3750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5953</v>
      </c>
      <c r="N6482" s="1" t="n">
        <v>80</v>
      </c>
      <c r="O6482" s="1" t="n">
        <v>14.94</v>
      </c>
      <c r="P6482" s="1" t="s">
        <v>3744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3750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5954</v>
      </c>
      <c r="N6483" s="1" t="n">
        <v>15</v>
      </c>
      <c r="O6483" s="1" t="n">
        <v>25</v>
      </c>
      <c r="P6483" s="1" t="s">
        <v>3744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3750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5955</v>
      </c>
      <c r="N6484" s="1" t="n">
        <v>18</v>
      </c>
      <c r="O6484" s="1" t="n">
        <v>111.51</v>
      </c>
      <c r="P6484" s="1" t="s">
        <v>3744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3750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5956</v>
      </c>
      <c r="N6485" s="1" t="n">
        <v>24</v>
      </c>
      <c r="O6485" s="1" t="n">
        <v>23.49</v>
      </c>
      <c r="P6485" s="1" t="s">
        <v>3744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3750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5957</v>
      </c>
      <c r="N6486" s="1" t="n">
        <v>80</v>
      </c>
      <c r="O6486" s="1" t="n">
        <v>14.94</v>
      </c>
      <c r="P6486" s="1" t="s">
        <v>3744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3750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5958</v>
      </c>
      <c r="N6487" s="1" t="n">
        <v>1</v>
      </c>
      <c r="O6487" s="1" t="n">
        <v>7.43</v>
      </c>
      <c r="P6487" s="1" t="s">
        <v>3744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3750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5959</v>
      </c>
      <c r="N6488" s="1" t="n">
        <v>15</v>
      </c>
      <c r="O6488" s="1" t="n">
        <v>25</v>
      </c>
      <c r="P6488" s="1" t="s">
        <v>3744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3750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5960</v>
      </c>
      <c r="N6489" s="1" t="n">
        <v>15</v>
      </c>
      <c r="O6489" s="1" t="n">
        <v>25</v>
      </c>
      <c r="P6489" s="1" t="s">
        <v>3744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3750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5961</v>
      </c>
      <c r="N6490" s="1" t="n">
        <v>15</v>
      </c>
      <c r="O6490" s="1" t="n">
        <v>25</v>
      </c>
      <c r="P6490" s="1" t="s">
        <v>3744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3750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4078</v>
      </c>
      <c r="N6491" s="1" t="n">
        <v>45</v>
      </c>
      <c r="O6491" s="1" t="n">
        <v>97.2</v>
      </c>
      <c r="P6491" s="1" t="s">
        <v>3744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3750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5962</v>
      </c>
      <c r="N6492" s="1" t="n">
        <v>60</v>
      </c>
      <c r="O6492" s="1" t="n">
        <v>39.45</v>
      </c>
      <c r="P6492" s="1" t="s">
        <v>3744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3750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5963</v>
      </c>
      <c r="N6493" s="1" t="n">
        <v>60</v>
      </c>
      <c r="O6493" s="1" t="n">
        <v>39.45</v>
      </c>
      <c r="P6493" s="1" t="s">
        <v>3744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3750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5964</v>
      </c>
      <c r="N6494" s="1" t="n">
        <v>12</v>
      </c>
      <c r="O6494" s="1" t="n">
        <v>26.07</v>
      </c>
      <c r="P6494" s="1" t="s">
        <v>3744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3750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5965</v>
      </c>
      <c r="N6495" s="1" t="n">
        <v>12</v>
      </c>
      <c r="O6495" s="1" t="n">
        <v>26.07</v>
      </c>
      <c r="P6495" s="1" t="s">
        <v>3744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3976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5966</v>
      </c>
      <c r="N6496" s="1" t="n">
        <v>1</v>
      </c>
      <c r="O6496" s="1" t="n">
        <v>879</v>
      </c>
      <c r="P6496" s="1" t="s">
        <v>3744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3976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5967</v>
      </c>
      <c r="N6497" s="1" t="n">
        <v>1</v>
      </c>
      <c r="O6497" s="1" t="n">
        <v>1689</v>
      </c>
      <c r="P6497" s="1" t="s">
        <v>3744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3978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5968</v>
      </c>
      <c r="N6498" s="1" t="n">
        <v>10</v>
      </c>
      <c r="O6498" s="1" t="n">
        <v>64.34</v>
      </c>
      <c r="P6498" s="1" t="s">
        <v>3980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3749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3743</v>
      </c>
      <c r="N6499" s="1" t="n">
        <v>6</v>
      </c>
      <c r="O6499" s="1" t="n">
        <v>15</v>
      </c>
      <c r="P6499" s="1" t="s">
        <v>3744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3749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3745</v>
      </c>
      <c r="N6500" s="1" t="n">
        <v>5</v>
      </c>
      <c r="O6500" s="1" t="n">
        <v>25</v>
      </c>
      <c r="P6500" s="1" t="s">
        <v>3744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3749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3746</v>
      </c>
      <c r="N6501" s="1" t="n">
        <v>30</v>
      </c>
      <c r="O6501" s="1" t="n">
        <v>60</v>
      </c>
      <c r="P6501" s="1" t="s">
        <v>3744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3749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3747</v>
      </c>
      <c r="N6502" s="1" t="n">
        <v>20</v>
      </c>
      <c r="O6502" s="1" t="n">
        <v>125</v>
      </c>
      <c r="P6502" s="1" t="s">
        <v>3744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3750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3800</v>
      </c>
      <c r="N6503" s="1" t="n">
        <v>15</v>
      </c>
      <c r="O6503" s="1" t="n">
        <v>180</v>
      </c>
      <c r="P6503" s="1" t="s">
        <v>3744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3750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5969</v>
      </c>
      <c r="N6504" s="1" t="n">
        <v>50</v>
      </c>
      <c r="O6504" s="1" t="n">
        <v>109.5</v>
      </c>
      <c r="P6504" s="1" t="s">
        <v>3744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3750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5118</v>
      </c>
      <c r="N6505" s="1" t="n">
        <v>20</v>
      </c>
      <c r="O6505" s="1" t="n">
        <v>85.8</v>
      </c>
      <c r="P6505" s="1" t="s">
        <v>3744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3750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5120</v>
      </c>
      <c r="N6506" s="1" t="n">
        <v>30</v>
      </c>
      <c r="O6506" s="1" t="n">
        <v>51</v>
      </c>
      <c r="P6506" s="1" t="s">
        <v>3744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3750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5121</v>
      </c>
      <c r="N6507" s="1" t="n">
        <v>30</v>
      </c>
      <c r="O6507" s="1" t="n">
        <v>51</v>
      </c>
      <c r="P6507" s="1" t="s">
        <v>3744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3750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5122</v>
      </c>
      <c r="N6508" s="1" t="n">
        <v>60</v>
      </c>
      <c r="O6508" s="1" t="n">
        <v>66</v>
      </c>
      <c r="P6508" s="1" t="s">
        <v>3744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3750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5970</v>
      </c>
      <c r="N6509" s="1" t="n">
        <v>60</v>
      </c>
      <c r="O6509" s="1" t="n">
        <v>126</v>
      </c>
      <c r="P6509" s="1" t="s">
        <v>3744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3750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5123</v>
      </c>
      <c r="N6510" s="1" t="n">
        <v>30</v>
      </c>
      <c r="O6510" s="1" t="n">
        <v>45</v>
      </c>
      <c r="P6510" s="1" t="s">
        <v>3744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3750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5124</v>
      </c>
      <c r="N6511" s="1" t="n">
        <v>30</v>
      </c>
      <c r="O6511" s="1" t="n">
        <v>66</v>
      </c>
      <c r="P6511" s="1" t="s">
        <v>3744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3750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5971</v>
      </c>
      <c r="N6512" s="1" t="n">
        <v>30</v>
      </c>
      <c r="O6512" s="1" t="n">
        <v>50.7</v>
      </c>
      <c r="P6512" s="1" t="s">
        <v>3744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3750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5972</v>
      </c>
      <c r="N6513" s="1" t="n">
        <v>30</v>
      </c>
      <c r="O6513" s="1" t="n">
        <v>69</v>
      </c>
      <c r="P6513" s="1" t="s">
        <v>3744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3750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5973</v>
      </c>
      <c r="N6514" s="1" t="n">
        <v>30</v>
      </c>
      <c r="O6514" s="1" t="n">
        <v>57</v>
      </c>
      <c r="P6514" s="1" t="s">
        <v>3744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3750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5127</v>
      </c>
      <c r="N6515" s="1" t="n">
        <v>30</v>
      </c>
      <c r="O6515" s="1" t="n">
        <v>48</v>
      </c>
      <c r="P6515" s="1" t="s">
        <v>3744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3750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5974</v>
      </c>
      <c r="N6516" s="1" t="n">
        <v>30</v>
      </c>
      <c r="O6516" s="1" t="n">
        <v>45</v>
      </c>
      <c r="P6516" s="1" t="s">
        <v>3744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3750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5128</v>
      </c>
      <c r="N6517" s="1" t="n">
        <v>30</v>
      </c>
      <c r="O6517" s="1" t="n">
        <v>57</v>
      </c>
      <c r="P6517" s="1" t="s">
        <v>3744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3750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5129</v>
      </c>
      <c r="N6518" s="1" t="n">
        <v>30</v>
      </c>
      <c r="O6518" s="1" t="n">
        <v>51</v>
      </c>
      <c r="P6518" s="1" t="s">
        <v>3744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3750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5130</v>
      </c>
      <c r="N6519" s="1" t="n">
        <v>30</v>
      </c>
      <c r="O6519" s="1" t="n">
        <v>57</v>
      </c>
      <c r="P6519" s="1" t="s">
        <v>3744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3750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5975</v>
      </c>
      <c r="N6520" s="1" t="n">
        <v>30</v>
      </c>
      <c r="O6520" s="1" t="n">
        <v>51</v>
      </c>
      <c r="P6520" s="1" t="s">
        <v>3744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3750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5131</v>
      </c>
      <c r="N6521" s="1" t="n">
        <v>30</v>
      </c>
      <c r="O6521" s="1" t="n">
        <v>51</v>
      </c>
      <c r="P6521" s="1" t="s">
        <v>3744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3750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5132</v>
      </c>
      <c r="N6522" s="1" t="n">
        <v>30</v>
      </c>
      <c r="O6522" s="1" t="n">
        <v>57</v>
      </c>
      <c r="P6522" s="1" t="s">
        <v>3744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3750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5976</v>
      </c>
      <c r="N6523" s="1" t="n">
        <v>30</v>
      </c>
      <c r="O6523" s="1" t="n">
        <v>57</v>
      </c>
      <c r="P6523" s="1" t="s">
        <v>3744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3750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5133</v>
      </c>
      <c r="N6524" s="1" t="n">
        <v>30</v>
      </c>
      <c r="O6524" s="1" t="n">
        <v>45</v>
      </c>
      <c r="P6524" s="1" t="s">
        <v>3744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3750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5134</v>
      </c>
      <c r="N6525" s="1" t="n">
        <v>30</v>
      </c>
      <c r="O6525" s="1" t="n">
        <v>60</v>
      </c>
      <c r="P6525" s="1" t="s">
        <v>3744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3750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5135</v>
      </c>
      <c r="N6526" s="1" t="n">
        <v>30</v>
      </c>
      <c r="O6526" s="1" t="n">
        <v>57</v>
      </c>
      <c r="P6526" s="1" t="s">
        <v>3744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3750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5977</v>
      </c>
      <c r="N6527" s="1" t="n">
        <v>30</v>
      </c>
      <c r="O6527" s="1" t="n">
        <v>57</v>
      </c>
      <c r="P6527" s="1" t="s">
        <v>3744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3750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5978</v>
      </c>
      <c r="N6528" s="1" t="n">
        <v>30</v>
      </c>
      <c r="O6528" s="1" t="n">
        <v>66</v>
      </c>
      <c r="P6528" s="1" t="s">
        <v>3744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3750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5979</v>
      </c>
      <c r="N6529" s="1" t="n">
        <v>30</v>
      </c>
      <c r="O6529" s="1" t="n">
        <v>78</v>
      </c>
      <c r="P6529" s="1" t="s">
        <v>3744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3750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5980</v>
      </c>
      <c r="N6530" s="1" t="n">
        <v>12</v>
      </c>
      <c r="O6530" s="1" t="n">
        <v>28</v>
      </c>
      <c r="P6530" s="1" t="s">
        <v>3744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3750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5981</v>
      </c>
      <c r="N6531" s="1" t="n">
        <v>24</v>
      </c>
      <c r="O6531" s="1" t="n">
        <v>56.4</v>
      </c>
      <c r="P6531" s="1" t="s">
        <v>3744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3750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5982</v>
      </c>
      <c r="N6532" s="1" t="n">
        <v>60</v>
      </c>
      <c r="O6532" s="1" t="n">
        <v>210</v>
      </c>
      <c r="P6532" s="1" t="s">
        <v>3744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3750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5983</v>
      </c>
      <c r="N6533" s="1" t="n">
        <v>12</v>
      </c>
      <c r="O6533" s="1" t="n">
        <v>73</v>
      </c>
      <c r="P6533" s="1" t="s">
        <v>3744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3750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5984</v>
      </c>
      <c r="N6534" s="1" t="n">
        <v>12</v>
      </c>
      <c r="O6534" s="1" t="n">
        <v>38</v>
      </c>
      <c r="P6534" s="1" t="s">
        <v>3744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3750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5985</v>
      </c>
      <c r="N6535" s="1" t="n">
        <v>12</v>
      </c>
      <c r="O6535" s="1" t="n">
        <v>38</v>
      </c>
      <c r="P6535" s="1" t="s">
        <v>3744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3750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5986</v>
      </c>
      <c r="N6536" s="1" t="n">
        <v>5</v>
      </c>
      <c r="O6536" s="1" t="n">
        <v>50</v>
      </c>
      <c r="P6536" s="1" t="s">
        <v>3744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3750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5987</v>
      </c>
      <c r="N6537" s="1" t="n">
        <v>20</v>
      </c>
      <c r="O6537" s="1" t="n">
        <v>52</v>
      </c>
      <c r="P6537" s="1" t="s">
        <v>3744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3750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5988</v>
      </c>
      <c r="N6538" s="1" t="n">
        <v>12</v>
      </c>
      <c r="O6538" s="1" t="n">
        <v>20</v>
      </c>
      <c r="P6538" s="1" t="s">
        <v>3744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3750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5989</v>
      </c>
      <c r="N6539" s="1" t="n">
        <v>12</v>
      </c>
      <c r="O6539" s="1" t="n">
        <v>22</v>
      </c>
      <c r="P6539" s="1" t="s">
        <v>3744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3750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5990</v>
      </c>
      <c r="N6540" s="1" t="n">
        <v>50</v>
      </c>
      <c r="O6540" s="1" t="n">
        <v>190</v>
      </c>
      <c r="P6540" s="1" t="s">
        <v>3744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3750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5991</v>
      </c>
      <c r="N6541" s="1" t="n">
        <v>12</v>
      </c>
      <c r="O6541" s="1" t="n">
        <v>28</v>
      </c>
      <c r="P6541" s="1" t="s">
        <v>3744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3750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5992</v>
      </c>
      <c r="N6542" s="1" t="n">
        <v>50</v>
      </c>
      <c r="O6542" s="1" t="n">
        <v>127.5</v>
      </c>
      <c r="P6542" s="1" t="s">
        <v>3744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3750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5993</v>
      </c>
      <c r="N6543" s="1" t="n">
        <v>12</v>
      </c>
      <c r="O6543" s="1" t="n">
        <v>30</v>
      </c>
      <c r="P6543" s="1" t="s">
        <v>3744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3750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5994</v>
      </c>
      <c r="N6544" s="1" t="n">
        <v>24</v>
      </c>
      <c r="O6544" s="1" t="n">
        <v>95</v>
      </c>
      <c r="P6544" s="1" t="s">
        <v>3744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3750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4241</v>
      </c>
      <c r="N6545" s="1" t="n">
        <v>24</v>
      </c>
      <c r="O6545" s="1" t="n">
        <v>90</v>
      </c>
      <c r="P6545" s="1" t="s">
        <v>3744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3750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4241</v>
      </c>
      <c r="N6546" s="1" t="n">
        <v>24</v>
      </c>
      <c r="O6546" s="1" t="n">
        <v>84</v>
      </c>
      <c r="P6546" s="1" t="s">
        <v>3744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3750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5995</v>
      </c>
      <c r="N6547" s="1" t="n">
        <v>10</v>
      </c>
      <c r="O6547" s="1" t="n">
        <v>56</v>
      </c>
      <c r="P6547" s="1" t="s">
        <v>3744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3750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5996</v>
      </c>
      <c r="N6548" s="1" t="n">
        <v>4</v>
      </c>
      <c r="O6548" s="1" t="n">
        <v>40</v>
      </c>
      <c r="P6548" s="1" t="s">
        <v>3744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3750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5997</v>
      </c>
      <c r="N6549" s="1" t="n">
        <v>10</v>
      </c>
      <c r="O6549" s="1" t="n">
        <v>85</v>
      </c>
      <c r="P6549" s="1" t="s">
        <v>3744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3750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5998</v>
      </c>
      <c r="N6550" s="1" t="n">
        <v>12</v>
      </c>
      <c r="O6550" s="1" t="n">
        <v>49.5</v>
      </c>
      <c r="P6550" s="1" t="s">
        <v>3744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3750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5999</v>
      </c>
      <c r="N6551" s="1" t="n">
        <v>12</v>
      </c>
      <c r="O6551" s="1" t="n">
        <v>73</v>
      </c>
      <c r="P6551" s="1" t="s">
        <v>3744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3750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6000</v>
      </c>
      <c r="N6552" s="1" t="n">
        <v>5</v>
      </c>
      <c r="O6552" s="1" t="n">
        <v>40</v>
      </c>
      <c r="P6552" s="1" t="s">
        <v>3744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3750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6001</v>
      </c>
      <c r="N6553" s="1" t="n">
        <v>10</v>
      </c>
      <c r="O6553" s="1" t="n">
        <v>40</v>
      </c>
      <c r="P6553" s="1" t="s">
        <v>3744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3750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6002</v>
      </c>
      <c r="N6554" s="1" t="n">
        <v>5</v>
      </c>
      <c r="O6554" s="1" t="n">
        <v>18.75</v>
      </c>
      <c r="P6554" s="1" t="s">
        <v>3744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3750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6003</v>
      </c>
      <c r="N6555" s="1" t="n">
        <v>24</v>
      </c>
      <c r="O6555" s="1" t="n">
        <v>80.6</v>
      </c>
      <c r="P6555" s="1" t="s">
        <v>3744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3750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6004</v>
      </c>
      <c r="N6556" s="1" t="n">
        <v>4</v>
      </c>
      <c r="O6556" s="1" t="n">
        <v>40</v>
      </c>
      <c r="P6556" s="1" t="s">
        <v>3744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3750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6005</v>
      </c>
      <c r="N6557" s="1" t="n">
        <v>20</v>
      </c>
      <c r="O6557" s="1" t="n">
        <v>27</v>
      </c>
      <c r="P6557" s="1" t="s">
        <v>3744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3750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6006</v>
      </c>
      <c r="N6558" s="1" t="n">
        <v>24</v>
      </c>
      <c r="O6558" s="1" t="n">
        <v>96</v>
      </c>
      <c r="P6558" s="1" t="s">
        <v>3744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3750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6007</v>
      </c>
      <c r="N6559" s="1" t="n">
        <v>12</v>
      </c>
      <c r="O6559" s="1" t="n">
        <v>30</v>
      </c>
      <c r="P6559" s="1" t="s">
        <v>3744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3750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6008</v>
      </c>
      <c r="N6560" s="1" t="n">
        <v>72</v>
      </c>
      <c r="O6560" s="1" t="n">
        <v>84</v>
      </c>
      <c r="P6560" s="1" t="s">
        <v>3744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3750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6009</v>
      </c>
      <c r="N6561" s="1" t="n">
        <v>20</v>
      </c>
      <c r="O6561" s="1" t="n">
        <v>50</v>
      </c>
      <c r="P6561" s="1" t="s">
        <v>3744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3750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6010</v>
      </c>
      <c r="N6562" s="1" t="n">
        <v>10</v>
      </c>
      <c r="O6562" s="1" t="n">
        <v>33</v>
      </c>
      <c r="P6562" s="1" t="s">
        <v>3744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3750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3902</v>
      </c>
      <c r="N6563" s="1" t="n">
        <v>19.49</v>
      </c>
      <c r="O6563" s="1" t="n">
        <v>717.23</v>
      </c>
      <c r="P6563" s="1" t="s">
        <v>3744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3750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3903</v>
      </c>
      <c r="N6564" s="1" t="n">
        <v>21.2</v>
      </c>
      <c r="O6564" s="1" t="n">
        <v>780.16</v>
      </c>
      <c r="P6564" s="1" t="s">
        <v>3744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3750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3851</v>
      </c>
      <c r="N6565" s="1" t="n">
        <v>52.195</v>
      </c>
      <c r="O6565" s="1" t="n">
        <v>626.34</v>
      </c>
      <c r="P6565" s="1" t="s">
        <v>3744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3750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3852</v>
      </c>
      <c r="N6566" s="1" t="n">
        <v>180.23</v>
      </c>
      <c r="O6566" s="1" t="n">
        <v>1173.3</v>
      </c>
      <c r="P6566" s="1" t="s">
        <v>3744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3750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4194</v>
      </c>
      <c r="N6567" s="1" t="n">
        <v>54</v>
      </c>
      <c r="O6567" s="1" t="n">
        <v>502.2</v>
      </c>
      <c r="P6567" s="1" t="s">
        <v>3744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3750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4738</v>
      </c>
      <c r="N6568" s="1" t="n">
        <v>108</v>
      </c>
      <c r="O6568" s="1" t="n">
        <v>1269</v>
      </c>
      <c r="P6568" s="1" t="s">
        <v>3744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3750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4199</v>
      </c>
      <c r="N6569" s="1" t="n">
        <v>12</v>
      </c>
      <c r="O6569" s="1" t="n">
        <v>65.88</v>
      </c>
      <c r="P6569" s="1" t="s">
        <v>3744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3750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4201</v>
      </c>
      <c r="N6570" s="1" t="n">
        <v>6</v>
      </c>
      <c r="O6570" s="1" t="n">
        <v>65.28</v>
      </c>
      <c r="P6570" s="1" t="s">
        <v>3744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3750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4202</v>
      </c>
      <c r="N6571" s="1" t="n">
        <v>6</v>
      </c>
      <c r="O6571" s="1" t="n">
        <v>65.28</v>
      </c>
      <c r="P6571" s="1" t="s">
        <v>3744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3750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5066</v>
      </c>
      <c r="N6572" s="1" t="n">
        <v>2</v>
      </c>
      <c r="O6572" s="1" t="n">
        <v>8.78</v>
      </c>
      <c r="P6572" s="1" t="s">
        <v>3744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3750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5068</v>
      </c>
      <c r="N6573" s="1" t="n">
        <v>2</v>
      </c>
      <c r="O6573" s="1" t="n">
        <v>8.78</v>
      </c>
      <c r="P6573" s="1" t="s">
        <v>3744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3750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5069</v>
      </c>
      <c r="N6574" s="1" t="n">
        <v>2</v>
      </c>
      <c r="O6574" s="1" t="n">
        <v>8.78</v>
      </c>
      <c r="P6574" s="1" t="s">
        <v>3744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3750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5067</v>
      </c>
      <c r="N6575" s="1" t="n">
        <v>2</v>
      </c>
      <c r="O6575" s="1" t="n">
        <v>26.38</v>
      </c>
      <c r="P6575" s="1" t="s">
        <v>3744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3750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3942</v>
      </c>
      <c r="N6576" s="1" t="n">
        <v>12</v>
      </c>
      <c r="O6576" s="1" t="n">
        <v>65.88</v>
      </c>
      <c r="P6576" s="1" t="s">
        <v>3744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3750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6011</v>
      </c>
      <c r="N6577" s="1" t="n">
        <v>12</v>
      </c>
      <c r="O6577" s="1" t="n">
        <v>51.36</v>
      </c>
      <c r="P6577" s="1" t="s">
        <v>3744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3750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3801</v>
      </c>
      <c r="N6578" s="1" t="n">
        <v>7</v>
      </c>
      <c r="O6578" s="1" t="n">
        <v>35.7</v>
      </c>
      <c r="P6578" s="1" t="s">
        <v>3744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3750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3802</v>
      </c>
      <c r="N6579" s="1" t="n">
        <v>9</v>
      </c>
      <c r="O6579" s="1" t="n">
        <v>40.5</v>
      </c>
      <c r="P6579" s="1" t="s">
        <v>3744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3750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3803</v>
      </c>
      <c r="N6580" s="1" t="n">
        <v>7</v>
      </c>
      <c r="O6580" s="1" t="n">
        <v>33.6</v>
      </c>
      <c r="P6580" s="1" t="s">
        <v>3744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3750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3804</v>
      </c>
      <c r="N6581" s="1" t="n">
        <v>2</v>
      </c>
      <c r="O6581" s="1" t="n">
        <v>15.6</v>
      </c>
      <c r="P6581" s="1" t="s">
        <v>3744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3750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3805</v>
      </c>
      <c r="N6582" s="1" t="n">
        <v>27</v>
      </c>
      <c r="O6582" s="1" t="n">
        <v>156.6</v>
      </c>
      <c r="P6582" s="1" t="s">
        <v>3744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3750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3821</v>
      </c>
      <c r="N6583" s="1" t="n">
        <v>72.55</v>
      </c>
      <c r="O6583" s="1" t="n">
        <v>2321.6</v>
      </c>
      <c r="P6583" s="1" t="s">
        <v>3744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3750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3823</v>
      </c>
      <c r="N6584" s="1" t="n">
        <v>59.2</v>
      </c>
      <c r="O6584" s="1" t="n">
        <v>1302.4</v>
      </c>
      <c r="P6584" s="1" t="s">
        <v>3744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3750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4181</v>
      </c>
      <c r="N6585" s="1" t="n">
        <v>20</v>
      </c>
      <c r="O6585" s="1" t="n">
        <v>159.45</v>
      </c>
      <c r="P6585" s="1" t="s">
        <v>3744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3750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4182</v>
      </c>
      <c r="N6586" s="1" t="n">
        <v>20</v>
      </c>
      <c r="O6586" s="1" t="n">
        <v>56.65</v>
      </c>
      <c r="P6586" s="1" t="s">
        <v>3744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3750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4183</v>
      </c>
      <c r="N6587" s="1" t="n">
        <v>20</v>
      </c>
      <c r="O6587" s="1" t="n">
        <v>56.65</v>
      </c>
      <c r="P6587" s="1" t="s">
        <v>3744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3750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5152</v>
      </c>
      <c r="N6588" s="1" t="n">
        <v>20</v>
      </c>
      <c r="O6588" s="1" t="n">
        <v>56.65</v>
      </c>
      <c r="P6588" s="1" t="s">
        <v>3744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3750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3838</v>
      </c>
      <c r="N6589" s="1" t="n">
        <v>30</v>
      </c>
      <c r="O6589" s="1" t="n">
        <v>78.68</v>
      </c>
      <c r="P6589" s="1" t="s">
        <v>3744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3750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4670</v>
      </c>
      <c r="N6590" s="1" t="n">
        <v>30</v>
      </c>
      <c r="O6590" s="1" t="n">
        <v>78.68</v>
      </c>
      <c r="P6590" s="1" t="s">
        <v>3744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3750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3839</v>
      </c>
      <c r="N6591" s="1" t="n">
        <v>20</v>
      </c>
      <c r="O6591" s="1" t="n">
        <v>111.19</v>
      </c>
      <c r="P6591" s="1" t="s">
        <v>3744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3750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4185</v>
      </c>
      <c r="N6592" s="1" t="n">
        <v>12</v>
      </c>
      <c r="O6592" s="1" t="n">
        <v>67.98</v>
      </c>
      <c r="P6592" s="1" t="s">
        <v>3744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3750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4671</v>
      </c>
      <c r="N6593" s="1" t="n">
        <v>20</v>
      </c>
      <c r="O6593" s="1" t="n">
        <v>56.65</v>
      </c>
      <c r="P6593" s="1" t="s">
        <v>3744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3750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4186</v>
      </c>
      <c r="N6594" s="1" t="n">
        <v>20</v>
      </c>
      <c r="O6594" s="1" t="n">
        <v>56.65</v>
      </c>
      <c r="P6594" s="1" t="s">
        <v>3744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3750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5154</v>
      </c>
      <c r="N6595" s="1" t="n">
        <v>20</v>
      </c>
      <c r="O6595" s="1" t="n">
        <v>159.45</v>
      </c>
      <c r="P6595" s="1" t="s">
        <v>3744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3750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4188</v>
      </c>
      <c r="N6596" s="1" t="n">
        <v>8</v>
      </c>
      <c r="O6596" s="1" t="n">
        <v>54.55</v>
      </c>
      <c r="P6596" s="1" t="s">
        <v>3744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3750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4163</v>
      </c>
      <c r="N6597" s="1" t="n">
        <v>4</v>
      </c>
      <c r="O6597" s="1" t="n">
        <v>50.35</v>
      </c>
      <c r="P6597" s="1" t="s">
        <v>3744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3750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4165</v>
      </c>
      <c r="N6598" s="1" t="n">
        <v>4</v>
      </c>
      <c r="O6598" s="1" t="n">
        <v>50.35</v>
      </c>
      <c r="P6598" s="1" t="s">
        <v>3744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3750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4166</v>
      </c>
      <c r="N6599" s="1" t="n">
        <v>4</v>
      </c>
      <c r="O6599" s="1" t="n">
        <v>50.35</v>
      </c>
      <c r="P6599" s="1" t="s">
        <v>3744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3750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5472</v>
      </c>
      <c r="N6600" s="1" t="n">
        <v>4</v>
      </c>
      <c r="O6600" s="1" t="n">
        <v>50.35</v>
      </c>
      <c r="P6600" s="1" t="s">
        <v>3744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3750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5138</v>
      </c>
      <c r="N6601" s="1" t="n">
        <v>4</v>
      </c>
      <c r="O6601" s="1" t="n">
        <v>50.35</v>
      </c>
      <c r="P6601" s="1" t="s">
        <v>3744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3750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4167</v>
      </c>
      <c r="N6602" s="1" t="n">
        <v>4</v>
      </c>
      <c r="O6602" s="1" t="n">
        <v>50.35</v>
      </c>
      <c r="P6602" s="1" t="s">
        <v>3744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3750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4168</v>
      </c>
      <c r="N6603" s="1" t="n">
        <v>4</v>
      </c>
      <c r="O6603" s="1" t="n">
        <v>50.35</v>
      </c>
      <c r="P6603" s="1" t="s">
        <v>3744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3750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6012</v>
      </c>
      <c r="N6604" s="1" t="n">
        <v>4</v>
      </c>
      <c r="O6604" s="1" t="n">
        <v>50.35</v>
      </c>
      <c r="P6604" s="1" t="s">
        <v>3744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3750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4706</v>
      </c>
      <c r="N6605" s="1" t="n">
        <v>4</v>
      </c>
      <c r="O6605" s="1" t="n">
        <v>79.72</v>
      </c>
      <c r="P6605" s="1" t="s">
        <v>3744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3750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4967</v>
      </c>
      <c r="N6606" s="1" t="n">
        <v>40</v>
      </c>
      <c r="O6606" s="1" t="n">
        <v>560</v>
      </c>
      <c r="P6606" s="1" t="s">
        <v>3744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3750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4281</v>
      </c>
      <c r="N6607" s="1" t="n">
        <v>20</v>
      </c>
      <c r="O6607" s="1" t="n">
        <v>284</v>
      </c>
      <c r="P6607" s="1" t="s">
        <v>3744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3750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6013</v>
      </c>
      <c r="N6608" s="1" t="n">
        <v>20</v>
      </c>
      <c r="O6608" s="1" t="n">
        <v>20.83</v>
      </c>
      <c r="P6608" s="1" t="s">
        <v>3744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3750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6014</v>
      </c>
      <c r="N6609" s="1" t="n">
        <v>20</v>
      </c>
      <c r="O6609" s="1" t="n">
        <v>26.71</v>
      </c>
      <c r="P6609" s="1" t="s">
        <v>3744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3750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6015</v>
      </c>
      <c r="N6610" s="1" t="n">
        <v>12</v>
      </c>
      <c r="O6610" s="1" t="n">
        <v>62.21</v>
      </c>
      <c r="P6610" s="1" t="s">
        <v>3744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3750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5580</v>
      </c>
      <c r="N6611" s="1" t="n">
        <v>30</v>
      </c>
      <c r="O6611" s="1" t="n">
        <v>52.5</v>
      </c>
      <c r="P6611" s="1" t="s">
        <v>3744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3750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6016</v>
      </c>
      <c r="N6612" s="1" t="n">
        <v>6</v>
      </c>
      <c r="O6612" s="1" t="n">
        <v>115.34</v>
      </c>
      <c r="P6612" s="1" t="s">
        <v>3744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3750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6017</v>
      </c>
      <c r="N6613" s="1" t="n">
        <v>10</v>
      </c>
      <c r="O6613" s="1" t="n">
        <v>47.9</v>
      </c>
      <c r="P6613" s="1" t="s">
        <v>3744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3750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6018</v>
      </c>
      <c r="N6614" s="1" t="n">
        <v>6</v>
      </c>
      <c r="O6614" s="1" t="n">
        <v>115.34</v>
      </c>
      <c r="P6614" s="1" t="s">
        <v>3744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3750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4286</v>
      </c>
      <c r="N6615" s="1" t="n">
        <v>18</v>
      </c>
      <c r="O6615" s="1" t="n">
        <v>13.55</v>
      </c>
      <c r="P6615" s="1" t="s">
        <v>3744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3750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4287</v>
      </c>
      <c r="N6616" s="1" t="n">
        <v>20</v>
      </c>
      <c r="O6616" s="1" t="n">
        <v>278</v>
      </c>
      <c r="P6616" s="1" t="s">
        <v>3744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3750</v>
      </c>
      <c r="E6617" s="1" t="n">
        <v>1745</v>
      </c>
      <c r="F6617" s="1" t="s">
        <v>771</v>
      </c>
      <c r="I6617" s="1" t="n">
        <v>356005</v>
      </c>
      <c r="J6617" s="1" t="n">
        <v>38571</v>
      </c>
      <c r="K6617" s="1" t="n">
        <v>7896005809518</v>
      </c>
      <c r="L6617" s="1" t="s">
        <v>6019</v>
      </c>
      <c r="N6617" s="1" t="n">
        <v>6</v>
      </c>
      <c r="O6617" s="1" t="n">
        <v>35.04</v>
      </c>
      <c r="P6617" s="1" t="s">
        <v>3744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3750</v>
      </c>
      <c r="E6618" s="1" t="n">
        <v>1745</v>
      </c>
      <c r="F6618" s="1" t="s">
        <v>771</v>
      </c>
      <c r="I6618" s="1" t="n">
        <v>356005</v>
      </c>
      <c r="J6618" s="1" t="n">
        <v>38570</v>
      </c>
      <c r="K6618" s="1" t="n">
        <v>7896005809501</v>
      </c>
      <c r="L6618" s="1" t="s">
        <v>6020</v>
      </c>
      <c r="N6618" s="1" t="n">
        <v>6</v>
      </c>
      <c r="O6618" s="1" t="n">
        <v>35.04</v>
      </c>
      <c r="P6618" s="1" t="s">
        <v>3744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3750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4291</v>
      </c>
      <c r="N6619" s="1" t="n">
        <v>18</v>
      </c>
      <c r="O6619" s="1" t="n">
        <v>13.55</v>
      </c>
      <c r="P6619" s="1" t="s">
        <v>3744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3750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4293</v>
      </c>
      <c r="N6620" s="1" t="n">
        <v>18</v>
      </c>
      <c r="O6620" s="1" t="n">
        <v>13.55</v>
      </c>
      <c r="P6620" s="1" t="s">
        <v>3744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3750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4301</v>
      </c>
      <c r="N6621" s="1" t="n">
        <v>12</v>
      </c>
      <c r="O6621" s="1" t="n">
        <v>97.75</v>
      </c>
      <c r="P6621" s="1" t="s">
        <v>3744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3750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4628</v>
      </c>
      <c r="N6622" s="1" t="n">
        <v>90</v>
      </c>
      <c r="O6622" s="1" t="n">
        <v>210</v>
      </c>
      <c r="P6622" s="1" t="s">
        <v>3744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3750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4735</v>
      </c>
      <c r="N6623" s="1" t="n">
        <v>60</v>
      </c>
      <c r="O6623" s="1" t="n">
        <v>980</v>
      </c>
      <c r="P6623" s="1" t="s">
        <v>3744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3750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3893</v>
      </c>
      <c r="N6624" s="1" t="n">
        <v>50</v>
      </c>
      <c r="O6624" s="1" t="n">
        <v>999</v>
      </c>
      <c r="P6624" s="1" t="s">
        <v>3744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3750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5497</v>
      </c>
      <c r="N6625" s="1" t="n">
        <v>60</v>
      </c>
      <c r="O6625" s="1" t="n">
        <v>93.58</v>
      </c>
      <c r="P6625" s="1" t="s">
        <v>3744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3750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5543</v>
      </c>
      <c r="N6626" s="1" t="n">
        <v>20</v>
      </c>
      <c r="O6626" s="1" t="n">
        <v>187.8</v>
      </c>
      <c r="P6626" s="1" t="s">
        <v>3744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3750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5498</v>
      </c>
      <c r="N6627" s="1" t="n">
        <v>12</v>
      </c>
      <c r="O6627" s="1" t="n">
        <v>55.2</v>
      </c>
      <c r="P6627" s="1" t="s">
        <v>3744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3750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3945</v>
      </c>
      <c r="N6628" s="1" t="n">
        <v>5</v>
      </c>
      <c r="O6628" s="1" t="n">
        <v>18.9</v>
      </c>
      <c r="P6628" s="1" t="s">
        <v>3744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3750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3946</v>
      </c>
      <c r="N6629" s="1" t="n">
        <v>5</v>
      </c>
      <c r="O6629" s="1" t="n">
        <v>22.7</v>
      </c>
      <c r="P6629" s="1" t="s">
        <v>3744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3750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4557</v>
      </c>
      <c r="N6630" s="1" t="n">
        <v>5</v>
      </c>
      <c r="O6630" s="1" t="n">
        <v>54.95</v>
      </c>
      <c r="P6630" s="1" t="s">
        <v>3744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3750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3947</v>
      </c>
      <c r="N6631" s="1" t="n">
        <v>3</v>
      </c>
      <c r="O6631" s="1" t="n">
        <v>27.75</v>
      </c>
      <c r="P6631" s="1" t="s">
        <v>3744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3750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3948</v>
      </c>
      <c r="N6632" s="1" t="n">
        <v>1</v>
      </c>
      <c r="O6632" s="1" t="n">
        <v>12.29</v>
      </c>
      <c r="P6632" s="1" t="s">
        <v>3744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3750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3950</v>
      </c>
      <c r="N6633" s="1" t="n">
        <v>6</v>
      </c>
      <c r="O6633" s="1" t="n">
        <v>53.1</v>
      </c>
      <c r="P6633" s="1" t="s">
        <v>3744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3750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4561</v>
      </c>
      <c r="N6634" s="1" t="n">
        <v>10</v>
      </c>
      <c r="O6634" s="1" t="n">
        <v>47.3</v>
      </c>
      <c r="P6634" s="1" t="s">
        <v>3744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3750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5308</v>
      </c>
      <c r="N6635" s="1" t="n">
        <v>2</v>
      </c>
      <c r="O6635" s="1" t="n">
        <v>16.38</v>
      </c>
      <c r="P6635" s="1" t="s">
        <v>3744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3750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3952</v>
      </c>
      <c r="N6636" s="1" t="n">
        <v>6</v>
      </c>
      <c r="O6636" s="1" t="n">
        <v>49.14</v>
      </c>
      <c r="P6636" s="1" t="s">
        <v>3744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3750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3953</v>
      </c>
      <c r="N6637" s="1" t="n">
        <v>6</v>
      </c>
      <c r="O6637" s="1" t="n">
        <v>59.88</v>
      </c>
      <c r="P6637" s="1" t="s">
        <v>3744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3750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5540</v>
      </c>
      <c r="N6638" s="1" t="n">
        <v>10</v>
      </c>
      <c r="O6638" s="1" t="n">
        <v>83.3</v>
      </c>
      <c r="P6638" s="1" t="s">
        <v>3744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3750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3896</v>
      </c>
      <c r="N6639" s="1" t="n">
        <v>70</v>
      </c>
      <c r="O6639" s="1" t="n">
        <v>490</v>
      </c>
      <c r="P6639" s="1" t="s">
        <v>3744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3750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4735</v>
      </c>
      <c r="N6640" s="1" t="n">
        <v>30</v>
      </c>
      <c r="O6640" s="1" t="n">
        <v>467.1</v>
      </c>
      <c r="P6640" s="1" t="s">
        <v>3744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3750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4737</v>
      </c>
      <c r="N6641" s="1" t="n">
        <v>80</v>
      </c>
      <c r="O6641" s="1" t="n">
        <v>896.8</v>
      </c>
      <c r="P6641" s="1" t="s">
        <v>3744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3750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6021</v>
      </c>
      <c r="N6642" s="1" t="n">
        <v>12</v>
      </c>
      <c r="O6642" s="1" t="n">
        <v>128.76</v>
      </c>
      <c r="P6642" s="1" t="s">
        <v>3744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3750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4450</v>
      </c>
      <c r="N6643" s="1" t="n">
        <v>12</v>
      </c>
      <c r="O6643" s="1" t="n">
        <v>150.12</v>
      </c>
      <c r="P6643" s="1" t="s">
        <v>3744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3750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4452</v>
      </c>
      <c r="N6644" s="1" t="n">
        <v>16</v>
      </c>
      <c r="O6644" s="1" t="n">
        <v>201.58</v>
      </c>
      <c r="P6644" s="1" t="s">
        <v>3744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3750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4739</v>
      </c>
      <c r="N6645" s="1" t="n">
        <v>75</v>
      </c>
      <c r="O6645" s="1" t="n">
        <v>815.25</v>
      </c>
      <c r="P6645" s="1" t="s">
        <v>3744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3750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6022</v>
      </c>
      <c r="N6646" s="1" t="n">
        <v>13.95</v>
      </c>
      <c r="O6646" s="1" t="n">
        <v>295.27</v>
      </c>
      <c r="P6646" s="1" t="s">
        <v>3744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3750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4458</v>
      </c>
      <c r="N6647" s="1" t="n">
        <v>28</v>
      </c>
      <c r="O6647" s="1" t="n">
        <v>283.01</v>
      </c>
      <c r="P6647" s="1" t="s">
        <v>3744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3750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4459</v>
      </c>
      <c r="N6648" s="1" t="n">
        <v>28</v>
      </c>
      <c r="O6648" s="1" t="n">
        <v>283.01</v>
      </c>
      <c r="P6648" s="1" t="s">
        <v>3744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3750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3959</v>
      </c>
      <c r="N6649" s="1" t="n">
        <v>56</v>
      </c>
      <c r="O6649" s="1" t="n">
        <v>166.32</v>
      </c>
      <c r="P6649" s="1" t="s">
        <v>3744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3750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3769</v>
      </c>
      <c r="N6650" s="1" t="n">
        <v>90</v>
      </c>
      <c r="O6650" s="1" t="n">
        <v>593.41</v>
      </c>
      <c r="P6650" s="1" t="s">
        <v>3744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3897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3912</v>
      </c>
      <c r="N6651" s="1" t="n">
        <v>3.062</v>
      </c>
      <c r="O6651" s="1" t="n">
        <v>60.31</v>
      </c>
      <c r="P6651" s="1" t="s">
        <v>3744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3897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3912</v>
      </c>
      <c r="N6652" s="1" t="n">
        <v>2.446</v>
      </c>
      <c r="O6652" s="1" t="n">
        <v>56.85</v>
      </c>
      <c r="P6652" s="1" t="s">
        <v>3744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3897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3913</v>
      </c>
      <c r="N6653" s="1" t="n">
        <v>8.625</v>
      </c>
      <c r="O6653" s="1" t="n">
        <v>181.61</v>
      </c>
      <c r="P6653" s="1" t="s">
        <v>3744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3897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3914</v>
      </c>
      <c r="N6654" s="1" t="n">
        <v>20.58</v>
      </c>
      <c r="O6654" s="1" t="n">
        <v>447.31</v>
      </c>
      <c r="P6654" s="1" t="s">
        <v>3744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3897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3915</v>
      </c>
      <c r="N6655" s="1" t="n">
        <v>18.07</v>
      </c>
      <c r="O6655" s="1" t="n">
        <v>429.59</v>
      </c>
      <c r="P6655" s="1" t="s">
        <v>3744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3897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3898</v>
      </c>
      <c r="N6656" s="1" t="n">
        <v>2.924</v>
      </c>
      <c r="O6656" s="1" t="n">
        <v>93.75</v>
      </c>
      <c r="P6656" s="1" t="s">
        <v>3744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3897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3916</v>
      </c>
      <c r="N6657" s="1" t="n">
        <v>4.446</v>
      </c>
      <c r="O6657" s="1" t="n">
        <v>102.68</v>
      </c>
      <c r="P6657" s="1" t="s">
        <v>3744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3897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3916</v>
      </c>
      <c r="N6658" s="1" t="n">
        <v>1.804</v>
      </c>
      <c r="O6658" s="1" t="n">
        <v>49.16</v>
      </c>
      <c r="P6658" s="1" t="s">
        <v>3744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3897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3899</v>
      </c>
      <c r="N6659" s="1" t="n">
        <v>14.135</v>
      </c>
      <c r="O6659" s="1" t="n">
        <v>464.55</v>
      </c>
      <c r="P6659" s="1" t="s">
        <v>3744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3897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3900</v>
      </c>
      <c r="N6660" s="1" t="n">
        <v>3.068</v>
      </c>
      <c r="O6660" s="1" t="n">
        <v>115.59</v>
      </c>
      <c r="P6660" s="1" t="s">
        <v>3744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3897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3901</v>
      </c>
      <c r="N6661" s="1" t="n">
        <v>5.546</v>
      </c>
      <c r="O6661" s="1" t="n">
        <v>208.95</v>
      </c>
      <c r="P6661" s="1" t="s">
        <v>3744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3897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3902</v>
      </c>
      <c r="N6662" s="1" t="n">
        <v>5.35</v>
      </c>
      <c r="O6662" s="1" t="n">
        <v>218.72</v>
      </c>
      <c r="P6662" s="1" t="s">
        <v>3744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3897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3903</v>
      </c>
      <c r="N6663" s="1" t="n">
        <v>10.375</v>
      </c>
      <c r="O6663" s="1" t="n">
        <v>457.44</v>
      </c>
      <c r="P6663" s="1" t="s">
        <v>3744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3897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3904</v>
      </c>
      <c r="N6664" s="1" t="n">
        <v>4.33</v>
      </c>
      <c r="O6664" s="1" t="n">
        <v>194.38</v>
      </c>
      <c r="P6664" s="1" t="s">
        <v>3744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3897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3905</v>
      </c>
      <c r="N6665" s="1" t="n">
        <v>1.902</v>
      </c>
      <c r="O6665" s="1" t="n">
        <v>77.76</v>
      </c>
      <c r="P6665" s="1" t="s">
        <v>3744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3897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3906</v>
      </c>
      <c r="N6666" s="1" t="n">
        <v>3.066</v>
      </c>
      <c r="O6666" s="1" t="n">
        <v>135.18</v>
      </c>
      <c r="P6666" s="1" t="s">
        <v>3744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3897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3907</v>
      </c>
      <c r="N6667" s="1" t="n">
        <v>2.23</v>
      </c>
      <c r="O6667" s="1" t="n">
        <v>116.2</v>
      </c>
      <c r="P6667" s="1" t="s">
        <v>3744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3897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5605</v>
      </c>
      <c r="N6668" s="1" t="n">
        <v>0.538</v>
      </c>
      <c r="O6668" s="1" t="n">
        <v>18.54</v>
      </c>
      <c r="P6668" s="1" t="s">
        <v>3744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3897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5605</v>
      </c>
      <c r="N6669" s="1" t="n">
        <v>2.714</v>
      </c>
      <c r="O6669" s="1" t="n">
        <v>79.27</v>
      </c>
      <c r="P6669" s="1" t="s">
        <v>3744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3897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3908</v>
      </c>
      <c r="N6670" s="1" t="n">
        <v>2.438</v>
      </c>
      <c r="O6670" s="1" t="n">
        <v>87.94</v>
      </c>
      <c r="P6670" s="1" t="s">
        <v>3744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3897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3909</v>
      </c>
      <c r="N6671" s="1" t="n">
        <v>1.83</v>
      </c>
      <c r="O6671" s="1" t="n">
        <v>2.92</v>
      </c>
      <c r="P6671" s="1" t="s">
        <v>3744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3897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3909</v>
      </c>
      <c r="N6672" s="1" t="n">
        <v>1.2</v>
      </c>
      <c r="O6672" s="1" t="n">
        <v>1.62</v>
      </c>
      <c r="P6672" s="1" t="s">
        <v>3744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3897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3910</v>
      </c>
      <c r="N6673" s="1" t="n">
        <v>9.863</v>
      </c>
      <c r="O6673" s="1" t="n">
        <v>23.64</v>
      </c>
      <c r="P6673" s="1" t="s">
        <v>3744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3897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3911</v>
      </c>
      <c r="N6674" s="1" t="n">
        <v>0.503</v>
      </c>
      <c r="O6674" s="1" t="n">
        <v>0.01</v>
      </c>
      <c r="P6674" s="1" t="s">
        <v>3744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3897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3911</v>
      </c>
      <c r="N6675" s="1" t="n">
        <v>0.705</v>
      </c>
      <c r="O6675" s="1" t="n">
        <v>0.03</v>
      </c>
      <c r="P6675" s="1" t="s">
        <v>3744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3918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3912</v>
      </c>
      <c r="N6676" s="1" t="n">
        <v>3.062</v>
      </c>
      <c r="O6676" s="1" t="n">
        <v>60.31</v>
      </c>
      <c r="P6676" s="1" t="s">
        <v>3744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3918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3913</v>
      </c>
      <c r="N6677" s="1" t="n">
        <v>8.625</v>
      </c>
      <c r="O6677" s="1" t="n">
        <v>181.61</v>
      </c>
      <c r="P6677" s="1" t="s">
        <v>3744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3918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3914</v>
      </c>
      <c r="N6678" s="1" t="n">
        <v>20.58</v>
      </c>
      <c r="O6678" s="1" t="n">
        <v>447.31</v>
      </c>
      <c r="P6678" s="1" t="s">
        <v>3744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3918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3915</v>
      </c>
      <c r="N6679" s="1" t="n">
        <v>18.07</v>
      </c>
      <c r="O6679" s="1" t="n">
        <v>429.59</v>
      </c>
      <c r="P6679" s="1" t="s">
        <v>3744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3918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3916</v>
      </c>
      <c r="N6680" s="1" t="n">
        <v>4.446</v>
      </c>
      <c r="O6680" s="1" t="n">
        <v>102.68</v>
      </c>
      <c r="P6680" s="1" t="s">
        <v>3744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3918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5605</v>
      </c>
      <c r="N6681" s="1" t="n">
        <v>2.714</v>
      </c>
      <c r="O6681" s="1" t="n">
        <v>79.27</v>
      </c>
      <c r="P6681" s="1" t="s">
        <v>3744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3918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3909</v>
      </c>
      <c r="N6682" s="1" t="n">
        <v>1.2</v>
      </c>
      <c r="O6682" s="1" t="n">
        <v>1.62</v>
      </c>
      <c r="P6682" s="1" t="s">
        <v>3744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3918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3911</v>
      </c>
      <c r="N6683" s="1" t="n">
        <v>0.503</v>
      </c>
      <c r="O6683" s="1" t="n">
        <v>0.01</v>
      </c>
      <c r="P6683" s="1" t="s">
        <v>3744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3918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3912</v>
      </c>
      <c r="N6684" s="1" t="n">
        <v>2.446</v>
      </c>
      <c r="O6684" s="1" t="n">
        <v>56.85</v>
      </c>
      <c r="P6684" s="1" t="s">
        <v>3744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3918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3898</v>
      </c>
      <c r="N6685" s="1" t="n">
        <v>2.924</v>
      </c>
      <c r="O6685" s="1" t="n">
        <v>93.75</v>
      </c>
      <c r="P6685" s="1" t="s">
        <v>3744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3918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3916</v>
      </c>
      <c r="N6686" s="1" t="n">
        <v>1.804</v>
      </c>
      <c r="O6686" s="1" t="n">
        <v>49.16</v>
      </c>
      <c r="P6686" s="1" t="s">
        <v>3744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3918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3899</v>
      </c>
      <c r="N6687" s="1" t="n">
        <v>14.135</v>
      </c>
      <c r="O6687" s="1" t="n">
        <v>464.55</v>
      </c>
      <c r="P6687" s="1" t="s">
        <v>3744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3918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3900</v>
      </c>
      <c r="N6688" s="1" t="n">
        <v>3.068</v>
      </c>
      <c r="O6688" s="1" t="n">
        <v>115.59</v>
      </c>
      <c r="P6688" s="1" t="s">
        <v>3744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3918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3901</v>
      </c>
      <c r="N6689" s="1" t="n">
        <v>5.546</v>
      </c>
      <c r="O6689" s="1" t="n">
        <v>208.95</v>
      </c>
      <c r="P6689" s="1" t="s">
        <v>3744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3918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3902</v>
      </c>
      <c r="N6690" s="1" t="n">
        <v>5.35</v>
      </c>
      <c r="O6690" s="1" t="n">
        <v>218.72</v>
      </c>
      <c r="P6690" s="1" t="s">
        <v>3744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3918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3903</v>
      </c>
      <c r="N6691" s="1" t="n">
        <v>10.375</v>
      </c>
      <c r="O6691" s="1" t="n">
        <v>457.44</v>
      </c>
      <c r="P6691" s="1" t="s">
        <v>3744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3918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3904</v>
      </c>
      <c r="N6692" s="1" t="n">
        <v>4.33</v>
      </c>
      <c r="O6692" s="1" t="n">
        <v>194.38</v>
      </c>
      <c r="P6692" s="1" t="s">
        <v>3744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3918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3905</v>
      </c>
      <c r="N6693" s="1" t="n">
        <v>1.902</v>
      </c>
      <c r="O6693" s="1" t="n">
        <v>77.76</v>
      </c>
      <c r="P6693" s="1" t="s">
        <v>3744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3918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3906</v>
      </c>
      <c r="N6694" s="1" t="n">
        <v>3.066</v>
      </c>
      <c r="O6694" s="1" t="n">
        <v>135.18</v>
      </c>
      <c r="P6694" s="1" t="s">
        <v>3744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3918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3907</v>
      </c>
      <c r="N6695" s="1" t="n">
        <v>2.23</v>
      </c>
      <c r="O6695" s="1" t="n">
        <v>116.2</v>
      </c>
      <c r="P6695" s="1" t="s">
        <v>3744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3918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5605</v>
      </c>
      <c r="N6696" s="1" t="n">
        <v>0.538</v>
      </c>
      <c r="O6696" s="1" t="n">
        <v>18.54</v>
      </c>
      <c r="P6696" s="1" t="s">
        <v>3744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3918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3908</v>
      </c>
      <c r="N6697" s="1" t="n">
        <v>2.438</v>
      </c>
      <c r="O6697" s="1" t="n">
        <v>87.94</v>
      </c>
      <c r="P6697" s="1" t="s">
        <v>3744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3918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3909</v>
      </c>
      <c r="N6698" s="1" t="n">
        <v>1.83</v>
      </c>
      <c r="O6698" s="1" t="n">
        <v>2.92</v>
      </c>
      <c r="P6698" s="1" t="s">
        <v>3744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3918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3910</v>
      </c>
      <c r="N6699" s="1" t="n">
        <v>9.863</v>
      </c>
      <c r="O6699" s="1" t="n">
        <v>23.64</v>
      </c>
      <c r="P6699" s="1" t="s">
        <v>3744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3918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3911</v>
      </c>
      <c r="N6700" s="1" t="n">
        <v>0.705</v>
      </c>
      <c r="O6700" s="1" t="n">
        <v>0.03</v>
      </c>
      <c r="P6700" s="1" t="s">
        <v>3744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3749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3743</v>
      </c>
      <c r="N6701" s="1" t="n">
        <v>8</v>
      </c>
      <c r="O6701" s="1" t="n">
        <v>20</v>
      </c>
      <c r="P6701" s="1" t="s">
        <v>3744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3749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3745</v>
      </c>
      <c r="N6702" s="1" t="n">
        <v>5</v>
      </c>
      <c r="O6702" s="1" t="n">
        <v>25</v>
      </c>
      <c r="P6702" s="1" t="s">
        <v>3744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3749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3746</v>
      </c>
      <c r="N6703" s="1" t="n">
        <v>50</v>
      </c>
      <c r="O6703" s="1" t="n">
        <v>100</v>
      </c>
      <c r="P6703" s="1" t="s">
        <v>3744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3749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3747</v>
      </c>
      <c r="N6704" s="1" t="n">
        <v>20</v>
      </c>
      <c r="O6704" s="1" t="n">
        <v>125</v>
      </c>
      <c r="P6704" s="1" t="s">
        <v>3744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3750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3925</v>
      </c>
      <c r="N6705" s="1" t="n">
        <v>48</v>
      </c>
      <c r="O6705" s="1" t="n">
        <v>76</v>
      </c>
      <c r="P6705" s="1" t="s">
        <v>3744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3750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3926</v>
      </c>
      <c r="N6706" s="1" t="n">
        <v>48</v>
      </c>
      <c r="O6706" s="1" t="n">
        <v>76</v>
      </c>
      <c r="P6706" s="1" t="s">
        <v>3744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3750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3926</v>
      </c>
      <c r="N6707" s="1" t="n">
        <v>48</v>
      </c>
      <c r="O6707" s="1" t="n">
        <v>76</v>
      </c>
      <c r="P6707" s="1" t="s">
        <v>3744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3750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3821</v>
      </c>
      <c r="N6708" s="1" t="n">
        <v>71.4</v>
      </c>
      <c r="O6708" s="1" t="n">
        <v>2284.8</v>
      </c>
      <c r="P6708" s="1" t="s">
        <v>3744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3750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6023</v>
      </c>
      <c r="N6709" s="1" t="n">
        <v>20</v>
      </c>
      <c r="O6709" s="1" t="n">
        <v>64.03</v>
      </c>
      <c r="P6709" s="1" t="s">
        <v>3744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3750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4710</v>
      </c>
      <c r="N6710" s="1" t="n">
        <v>40</v>
      </c>
      <c r="O6710" s="1" t="n">
        <v>376.2</v>
      </c>
      <c r="P6710" s="1" t="s">
        <v>3744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3750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3853</v>
      </c>
      <c r="N6711" s="1" t="n">
        <v>20</v>
      </c>
      <c r="O6711" s="1" t="n">
        <v>180.1</v>
      </c>
      <c r="P6711" s="1" t="s">
        <v>3744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3750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5406</v>
      </c>
      <c r="N6712" s="1" t="n">
        <v>40</v>
      </c>
      <c r="O6712" s="1" t="n">
        <v>166.09</v>
      </c>
      <c r="P6712" s="1" t="s">
        <v>3744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3750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3855</v>
      </c>
      <c r="N6713" s="1" t="n">
        <v>40</v>
      </c>
      <c r="O6713" s="1" t="n">
        <v>130.07</v>
      </c>
      <c r="P6713" s="1" t="s">
        <v>3744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3750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4712</v>
      </c>
      <c r="N6714" s="1" t="n">
        <v>40</v>
      </c>
      <c r="O6714" s="1" t="n">
        <v>176.22</v>
      </c>
      <c r="P6714" s="1" t="s">
        <v>3744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3750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6024</v>
      </c>
      <c r="N6715" s="1" t="n">
        <v>20</v>
      </c>
      <c r="O6715" s="1" t="n">
        <v>76.04</v>
      </c>
      <c r="P6715" s="1" t="s">
        <v>3744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3750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5037</v>
      </c>
      <c r="N6716" s="1" t="n">
        <v>50</v>
      </c>
      <c r="O6716" s="1" t="n">
        <v>519.12</v>
      </c>
      <c r="P6716" s="1" t="s">
        <v>3744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3750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6025</v>
      </c>
      <c r="N6717" s="1" t="n">
        <v>30</v>
      </c>
      <c r="O6717" s="1" t="n">
        <v>135.07</v>
      </c>
      <c r="P6717" s="1" t="s">
        <v>3744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3750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6026</v>
      </c>
      <c r="N6718" s="1" t="n">
        <v>48</v>
      </c>
      <c r="O6718" s="1" t="n">
        <v>76.96</v>
      </c>
      <c r="P6718" s="1" t="s">
        <v>3744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3750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5205</v>
      </c>
      <c r="N6719" s="1" t="n">
        <v>20</v>
      </c>
      <c r="O6719" s="1" t="n">
        <v>67.15</v>
      </c>
      <c r="P6719" s="1" t="s">
        <v>3744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3750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6027</v>
      </c>
      <c r="N6720" s="1" t="n">
        <v>12</v>
      </c>
      <c r="O6720" s="1" t="n">
        <v>60.38</v>
      </c>
      <c r="P6720" s="1" t="s">
        <v>3744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3750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6028</v>
      </c>
      <c r="N6721" s="1" t="n">
        <v>6</v>
      </c>
      <c r="O6721" s="1" t="n">
        <v>30.19</v>
      </c>
      <c r="P6721" s="1" t="s">
        <v>3744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3750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6029</v>
      </c>
      <c r="N6722" s="1" t="n">
        <v>6</v>
      </c>
      <c r="O6722" s="1" t="n">
        <v>30.19</v>
      </c>
      <c r="P6722" s="1" t="s">
        <v>3744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3750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6030</v>
      </c>
      <c r="N6723" s="1" t="n">
        <v>6</v>
      </c>
      <c r="O6723" s="1" t="n">
        <v>30.19</v>
      </c>
      <c r="P6723" s="1" t="s">
        <v>3744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3750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5207</v>
      </c>
      <c r="N6724" s="1" t="n">
        <v>48</v>
      </c>
      <c r="O6724" s="1" t="n">
        <v>76.96</v>
      </c>
      <c r="P6724" s="1" t="s">
        <v>3744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3750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5208</v>
      </c>
      <c r="N6725" s="1" t="n">
        <v>15</v>
      </c>
      <c r="O6725" s="1" t="n">
        <v>18</v>
      </c>
      <c r="P6725" s="1" t="s">
        <v>3744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3750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6031</v>
      </c>
      <c r="N6726" s="1" t="n">
        <v>30</v>
      </c>
      <c r="O6726" s="1" t="n">
        <v>68.66</v>
      </c>
      <c r="P6726" s="1" t="s">
        <v>3744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3750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6032</v>
      </c>
      <c r="N6727" s="1" t="n">
        <v>30</v>
      </c>
      <c r="O6727" s="1" t="n">
        <v>66.85</v>
      </c>
      <c r="P6727" s="1" t="s">
        <v>3744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3750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6033</v>
      </c>
      <c r="N6728" s="1" t="n">
        <v>6</v>
      </c>
      <c r="O6728" s="1" t="n">
        <v>20.27</v>
      </c>
      <c r="P6728" s="1" t="s">
        <v>3744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3750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6034</v>
      </c>
      <c r="N6729" s="1" t="n">
        <v>6</v>
      </c>
      <c r="O6729" s="1" t="n">
        <v>20.27</v>
      </c>
      <c r="P6729" s="1" t="s">
        <v>3744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3750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6035</v>
      </c>
      <c r="N6730" s="1" t="n">
        <v>6</v>
      </c>
      <c r="O6730" s="1" t="n">
        <v>20.27</v>
      </c>
      <c r="P6730" s="1" t="s">
        <v>3744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3750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6036</v>
      </c>
      <c r="N6731" s="1" t="n">
        <v>3</v>
      </c>
      <c r="O6731" s="1" t="n">
        <v>11.49</v>
      </c>
      <c r="P6731" s="1" t="s">
        <v>3744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3750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6037</v>
      </c>
      <c r="N6732" s="1" t="n">
        <v>6</v>
      </c>
      <c r="O6732" s="1" t="n">
        <v>20.27</v>
      </c>
      <c r="P6732" s="1" t="s">
        <v>3744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3750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5209</v>
      </c>
      <c r="N6733" s="1" t="n">
        <v>48</v>
      </c>
      <c r="O6733" s="1" t="n">
        <v>76.96</v>
      </c>
      <c r="P6733" s="1" t="s">
        <v>3744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3750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6038</v>
      </c>
      <c r="N6734" s="1" t="n">
        <v>3</v>
      </c>
      <c r="O6734" s="1" t="n">
        <v>21.59</v>
      </c>
      <c r="P6734" s="1" t="s">
        <v>3744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3750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5211</v>
      </c>
      <c r="N6735" s="1" t="n">
        <v>45</v>
      </c>
      <c r="O6735" s="1" t="n">
        <v>172.43</v>
      </c>
      <c r="P6735" s="1" t="s">
        <v>3744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3750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5212</v>
      </c>
      <c r="N6736" s="1" t="n">
        <v>45</v>
      </c>
      <c r="O6736" s="1" t="n">
        <v>172.43</v>
      </c>
      <c r="P6736" s="1" t="s">
        <v>3744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3750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6039</v>
      </c>
      <c r="N6737" s="1" t="n">
        <v>45</v>
      </c>
      <c r="O6737" s="1" t="n">
        <v>172.43</v>
      </c>
      <c r="P6737" s="1" t="s">
        <v>3744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3750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6040</v>
      </c>
      <c r="N6738" s="1" t="n">
        <v>10</v>
      </c>
      <c r="O6738" s="1" t="n">
        <v>13.1</v>
      </c>
      <c r="P6738" s="1" t="s">
        <v>3744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3750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6041</v>
      </c>
      <c r="N6739" s="1" t="n">
        <v>10</v>
      </c>
      <c r="O6739" s="1" t="n">
        <v>13.1</v>
      </c>
      <c r="P6739" s="1" t="s">
        <v>3744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3750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6042</v>
      </c>
      <c r="N6740" s="1" t="n">
        <v>10</v>
      </c>
      <c r="O6740" s="1" t="n">
        <v>13.1</v>
      </c>
      <c r="P6740" s="1" t="s">
        <v>3744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3750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6043</v>
      </c>
      <c r="N6741" s="1" t="n">
        <v>10</v>
      </c>
      <c r="O6741" s="1" t="n">
        <v>13.1</v>
      </c>
      <c r="P6741" s="1" t="s">
        <v>3744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3750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6044</v>
      </c>
      <c r="N6742" s="1" t="n">
        <v>10</v>
      </c>
      <c r="O6742" s="1" t="n">
        <v>13.1</v>
      </c>
      <c r="P6742" s="1" t="s">
        <v>3744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3750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5213</v>
      </c>
      <c r="N6743" s="1" t="n">
        <v>45</v>
      </c>
      <c r="O6743" s="1" t="n">
        <v>201.24</v>
      </c>
      <c r="P6743" s="1" t="s">
        <v>3744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3750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5215</v>
      </c>
      <c r="N6744" s="1" t="n">
        <v>45</v>
      </c>
      <c r="O6744" s="1" t="n">
        <v>201.01</v>
      </c>
      <c r="P6744" s="1" t="s">
        <v>3744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3750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5214</v>
      </c>
      <c r="N6745" s="1" t="n">
        <v>12</v>
      </c>
      <c r="O6745" s="1" t="n">
        <v>31.34</v>
      </c>
      <c r="P6745" s="1" t="s">
        <v>3744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3750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5216</v>
      </c>
      <c r="N6746" s="1" t="n">
        <v>12</v>
      </c>
      <c r="O6746" s="1" t="n">
        <v>31.34</v>
      </c>
      <c r="P6746" s="1" t="s">
        <v>3744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3750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6045</v>
      </c>
      <c r="N6747" s="1" t="n">
        <v>10</v>
      </c>
      <c r="O6747" s="1" t="n">
        <v>13.1</v>
      </c>
      <c r="P6747" s="1" t="s">
        <v>3744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3750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6046</v>
      </c>
      <c r="N6748" s="1" t="n">
        <v>6</v>
      </c>
      <c r="O6748" s="1" t="n">
        <v>29.71</v>
      </c>
      <c r="P6748" s="1" t="s">
        <v>3744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3750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6047</v>
      </c>
      <c r="N6749" s="1" t="n">
        <v>6</v>
      </c>
      <c r="O6749" s="1" t="n">
        <v>26.92</v>
      </c>
      <c r="P6749" s="1" t="s">
        <v>3744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3750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6048</v>
      </c>
      <c r="N6750" s="1" t="n">
        <v>6</v>
      </c>
      <c r="O6750" s="1" t="n">
        <v>29.71</v>
      </c>
      <c r="P6750" s="1" t="s">
        <v>3744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3750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5217</v>
      </c>
      <c r="N6751" s="1" t="n">
        <v>10</v>
      </c>
      <c r="O6751" s="1" t="n">
        <v>81.57</v>
      </c>
      <c r="P6751" s="1" t="s">
        <v>3744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3750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5218</v>
      </c>
      <c r="N6752" s="1" t="n">
        <v>10</v>
      </c>
      <c r="O6752" s="1" t="n">
        <v>94.78</v>
      </c>
      <c r="P6752" s="1" t="s">
        <v>3744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3750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6049</v>
      </c>
      <c r="N6753" s="1" t="n">
        <v>10</v>
      </c>
      <c r="O6753" s="1" t="n">
        <v>106.88</v>
      </c>
      <c r="P6753" s="1" t="s">
        <v>3744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3750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6050</v>
      </c>
      <c r="N6754" s="1" t="n">
        <v>10</v>
      </c>
      <c r="O6754" s="1" t="n">
        <v>106.88</v>
      </c>
      <c r="P6754" s="1" t="s">
        <v>3744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3750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6051</v>
      </c>
      <c r="N6755" s="1" t="n">
        <v>10</v>
      </c>
      <c r="O6755" s="1" t="n">
        <v>106.88</v>
      </c>
      <c r="P6755" s="1" t="s">
        <v>3744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3750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6052</v>
      </c>
      <c r="N6756" s="1" t="n">
        <v>36</v>
      </c>
      <c r="O6756" s="1" t="n">
        <v>68.6</v>
      </c>
      <c r="P6756" s="1" t="s">
        <v>3744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3750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5220</v>
      </c>
      <c r="N6757" s="1" t="n">
        <v>36</v>
      </c>
      <c r="O6757" s="1" t="n">
        <v>68.6</v>
      </c>
      <c r="P6757" s="1" t="s">
        <v>3744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3750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6053</v>
      </c>
      <c r="N6758" s="1" t="n">
        <v>36</v>
      </c>
      <c r="O6758" s="1" t="n">
        <v>68.6</v>
      </c>
      <c r="P6758" s="1" t="s">
        <v>3744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3750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5221</v>
      </c>
      <c r="N6759" s="1" t="n">
        <v>36</v>
      </c>
      <c r="O6759" s="1" t="n">
        <v>68.6</v>
      </c>
      <c r="P6759" s="1" t="s">
        <v>3744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3750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5222</v>
      </c>
      <c r="N6760" s="1" t="n">
        <v>48</v>
      </c>
      <c r="O6760" s="1" t="n">
        <v>76.96</v>
      </c>
      <c r="P6760" s="1" t="s">
        <v>3744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3750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6054</v>
      </c>
      <c r="N6761" s="1" t="n">
        <v>24</v>
      </c>
      <c r="O6761" s="1" t="n">
        <v>60.26</v>
      </c>
      <c r="P6761" s="1" t="s">
        <v>3744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3750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6055</v>
      </c>
      <c r="N6762" s="1" t="n">
        <v>24</v>
      </c>
      <c r="O6762" s="1" t="n">
        <v>60.26</v>
      </c>
      <c r="P6762" s="1" t="s">
        <v>3744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3750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6056</v>
      </c>
      <c r="N6763" s="1" t="n">
        <v>24</v>
      </c>
      <c r="O6763" s="1" t="n">
        <v>60.26</v>
      </c>
      <c r="P6763" s="1" t="s">
        <v>3744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3750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5223</v>
      </c>
      <c r="N6764" s="1" t="n">
        <v>12</v>
      </c>
      <c r="O6764" s="1" t="n">
        <v>60.38</v>
      </c>
      <c r="P6764" s="1" t="s">
        <v>3744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3750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3927</v>
      </c>
      <c r="N6765" s="1" t="n">
        <v>6</v>
      </c>
      <c r="O6765" s="1" t="n">
        <v>51.6</v>
      </c>
      <c r="P6765" s="1" t="s">
        <v>3744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3750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3928</v>
      </c>
      <c r="N6766" s="1" t="n">
        <v>12</v>
      </c>
      <c r="O6766" s="1" t="n">
        <v>128.04</v>
      </c>
      <c r="P6766" s="1" t="s">
        <v>3744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3750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3929</v>
      </c>
      <c r="N6767" s="1" t="n">
        <v>10</v>
      </c>
      <c r="O6767" s="1" t="n">
        <v>68.6</v>
      </c>
      <c r="P6767" s="1" t="s">
        <v>3744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3750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3930</v>
      </c>
      <c r="N6768" s="1" t="n">
        <v>8</v>
      </c>
      <c r="O6768" s="1" t="n">
        <v>109.6</v>
      </c>
      <c r="P6768" s="1" t="s">
        <v>3744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3750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3931</v>
      </c>
      <c r="N6769" s="1" t="n">
        <v>6</v>
      </c>
      <c r="O6769" s="1" t="n">
        <v>75.36</v>
      </c>
      <c r="P6769" s="1" t="s">
        <v>3744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3750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3932</v>
      </c>
      <c r="N6770" s="1" t="n">
        <v>6</v>
      </c>
      <c r="O6770" s="1" t="n">
        <v>75.36</v>
      </c>
      <c r="P6770" s="1" t="s">
        <v>3744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3750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3933</v>
      </c>
      <c r="N6771" s="1" t="n">
        <v>12</v>
      </c>
      <c r="O6771" s="1" t="n">
        <v>139.68</v>
      </c>
      <c r="P6771" s="1" t="s">
        <v>3744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3750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6057</v>
      </c>
      <c r="N6772" s="1" t="n">
        <v>6</v>
      </c>
      <c r="O6772" s="1" t="n">
        <v>58.2</v>
      </c>
      <c r="P6772" s="1" t="s">
        <v>3744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3750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4327</v>
      </c>
      <c r="N6773" s="1" t="n">
        <v>27</v>
      </c>
      <c r="O6773" s="1" t="n">
        <v>110.7</v>
      </c>
      <c r="P6773" s="1" t="s">
        <v>3744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3750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5224</v>
      </c>
      <c r="N6774" s="1" t="n">
        <v>120</v>
      </c>
      <c r="O6774" s="1" t="n">
        <v>108</v>
      </c>
      <c r="P6774" s="1" t="s">
        <v>3744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3750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5225</v>
      </c>
      <c r="N6775" s="1" t="n">
        <v>36</v>
      </c>
      <c r="O6775" s="1" t="n">
        <v>43.2</v>
      </c>
      <c r="P6775" s="1" t="s">
        <v>3744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3750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4329</v>
      </c>
      <c r="N6776" s="1" t="n">
        <v>27</v>
      </c>
      <c r="O6776" s="1" t="n">
        <v>110.7</v>
      </c>
      <c r="P6776" s="1" t="s">
        <v>3744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3750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5693</v>
      </c>
      <c r="N6777" s="1" t="n">
        <v>60</v>
      </c>
      <c r="O6777" s="1" t="n">
        <v>78</v>
      </c>
      <c r="P6777" s="1" t="s">
        <v>3744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3750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6058</v>
      </c>
      <c r="N6778" s="1" t="n">
        <v>9</v>
      </c>
      <c r="O6778" s="1" t="n">
        <v>27</v>
      </c>
      <c r="P6778" s="1" t="s">
        <v>3744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3750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5228</v>
      </c>
      <c r="N6779" s="1" t="n">
        <v>27</v>
      </c>
      <c r="O6779" s="1" t="n">
        <v>81</v>
      </c>
      <c r="P6779" s="1" t="s">
        <v>3744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3750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5701</v>
      </c>
      <c r="N6780" s="1" t="n">
        <v>18</v>
      </c>
      <c r="O6780" s="1" t="n">
        <v>46.8</v>
      </c>
      <c r="P6780" s="1" t="s">
        <v>3744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3750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4330</v>
      </c>
      <c r="N6781" s="1" t="n">
        <v>18</v>
      </c>
      <c r="O6781" s="1" t="n">
        <v>86.4</v>
      </c>
      <c r="P6781" s="1" t="s">
        <v>3744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3750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5233</v>
      </c>
      <c r="N6782" s="1" t="n">
        <v>9</v>
      </c>
      <c r="O6782" s="1" t="n">
        <v>40.5</v>
      </c>
      <c r="P6782" s="1" t="s">
        <v>3744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3750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5234</v>
      </c>
      <c r="N6783" s="1" t="n">
        <v>18</v>
      </c>
      <c r="O6783" s="1" t="n">
        <v>81</v>
      </c>
      <c r="P6783" s="1" t="s">
        <v>3744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3750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4331</v>
      </c>
      <c r="N6784" s="1" t="n">
        <v>18</v>
      </c>
      <c r="O6784" s="1" t="n">
        <v>52.2</v>
      </c>
      <c r="P6784" s="1" t="s">
        <v>3744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3750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4332</v>
      </c>
      <c r="N6785" s="1" t="n">
        <v>18</v>
      </c>
      <c r="O6785" s="1" t="n">
        <v>81</v>
      </c>
      <c r="P6785" s="1" t="s">
        <v>3744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3750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4334</v>
      </c>
      <c r="N6786" s="1" t="n">
        <v>18</v>
      </c>
      <c r="O6786" s="1" t="n">
        <v>81</v>
      </c>
      <c r="P6786" s="1" t="s">
        <v>3744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3750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6059</v>
      </c>
      <c r="N6787" s="1" t="n">
        <v>9</v>
      </c>
      <c r="O6787" s="1" t="n">
        <v>34.2</v>
      </c>
      <c r="P6787" s="1" t="s">
        <v>3744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3750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4335</v>
      </c>
      <c r="N6788" s="1" t="n">
        <v>27</v>
      </c>
      <c r="O6788" s="1" t="n">
        <v>81</v>
      </c>
      <c r="P6788" s="1" t="s">
        <v>3744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3750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4336</v>
      </c>
      <c r="N6789" s="1" t="n">
        <v>18</v>
      </c>
      <c r="O6789" s="1" t="n">
        <v>73.8</v>
      </c>
      <c r="P6789" s="1" t="s">
        <v>3744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3750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4337</v>
      </c>
      <c r="N6790" s="1" t="n">
        <v>18</v>
      </c>
      <c r="O6790" s="1" t="n">
        <v>81</v>
      </c>
      <c r="P6790" s="1" t="s">
        <v>3744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3750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5238</v>
      </c>
      <c r="N6791" s="1" t="n">
        <v>12</v>
      </c>
      <c r="O6791" s="1" t="n">
        <v>13</v>
      </c>
      <c r="P6791" s="1" t="s">
        <v>3744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3750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6060</v>
      </c>
      <c r="N6792" s="1" t="n">
        <v>9</v>
      </c>
      <c r="O6792" s="1" t="n">
        <v>55.4</v>
      </c>
      <c r="P6792" s="1" t="s">
        <v>3744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3750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6061</v>
      </c>
      <c r="N6793" s="1" t="n">
        <v>12</v>
      </c>
      <c r="O6793" s="1" t="n">
        <v>13</v>
      </c>
      <c r="P6793" s="1" t="s">
        <v>3744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3750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6062</v>
      </c>
      <c r="N6794" s="1" t="n">
        <v>12</v>
      </c>
      <c r="O6794" s="1" t="n">
        <v>13</v>
      </c>
      <c r="P6794" s="1" t="s">
        <v>3744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3750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6063</v>
      </c>
      <c r="N6795" s="1" t="n">
        <v>2</v>
      </c>
      <c r="O6795" s="1" t="n">
        <v>6.86</v>
      </c>
      <c r="P6795" s="1" t="s">
        <v>3744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3750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6064</v>
      </c>
      <c r="N6796" s="1" t="n">
        <v>3</v>
      </c>
      <c r="O6796" s="1" t="n">
        <v>25.89</v>
      </c>
      <c r="P6796" s="1" t="s">
        <v>3744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3750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6065</v>
      </c>
      <c r="N6797" s="1" t="n">
        <v>3</v>
      </c>
      <c r="O6797" s="1" t="n">
        <v>17.79</v>
      </c>
      <c r="P6797" s="1" t="s">
        <v>3744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3750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6066</v>
      </c>
      <c r="N6798" s="1" t="n">
        <v>2</v>
      </c>
      <c r="O6798" s="1" t="n">
        <v>14.24</v>
      </c>
      <c r="P6798" s="1" t="s">
        <v>3744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3750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6067</v>
      </c>
      <c r="N6799" s="1" t="n">
        <v>3</v>
      </c>
      <c r="O6799" s="1" t="n">
        <v>8.4</v>
      </c>
      <c r="P6799" s="1" t="s">
        <v>3744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3750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6068</v>
      </c>
      <c r="N6800" s="1" t="n">
        <v>2</v>
      </c>
      <c r="O6800" s="1" t="n">
        <v>24.9</v>
      </c>
      <c r="P6800" s="1" t="s">
        <v>3744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3750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6069</v>
      </c>
      <c r="N6801" s="1" t="n">
        <v>1</v>
      </c>
      <c r="O6801" s="1" t="n">
        <v>3.66</v>
      </c>
      <c r="P6801" s="1" t="s">
        <v>3744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3750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6070</v>
      </c>
      <c r="N6802" s="1" t="n">
        <v>2</v>
      </c>
      <c r="O6802" s="1" t="n">
        <v>15.04</v>
      </c>
      <c r="P6802" s="1" t="s">
        <v>3744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3750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6071</v>
      </c>
      <c r="N6803" s="1" t="n">
        <v>2</v>
      </c>
      <c r="O6803" s="1" t="n">
        <v>14.24</v>
      </c>
      <c r="P6803" s="1" t="s">
        <v>3744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3750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6072</v>
      </c>
      <c r="N6804" s="1" t="n">
        <v>1</v>
      </c>
      <c r="O6804" s="1" t="n">
        <v>12.55</v>
      </c>
      <c r="P6804" s="1" t="s">
        <v>3744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3750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6073</v>
      </c>
      <c r="N6805" s="1" t="n">
        <v>1</v>
      </c>
      <c r="O6805" s="1" t="n">
        <v>12.55</v>
      </c>
      <c r="P6805" s="1" t="s">
        <v>3744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3750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4587</v>
      </c>
      <c r="N6806" s="1" t="n">
        <v>250</v>
      </c>
      <c r="O6806" s="1" t="n">
        <v>212.5</v>
      </c>
      <c r="P6806" s="1" t="s">
        <v>3744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3750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6074</v>
      </c>
      <c r="N6807" s="1" t="n">
        <v>40</v>
      </c>
      <c r="O6807" s="1" t="n">
        <v>420</v>
      </c>
      <c r="P6807" s="1" t="s">
        <v>3744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3750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6075</v>
      </c>
      <c r="N6808" s="1" t="n">
        <v>12</v>
      </c>
      <c r="O6808" s="1" t="n">
        <v>47.88</v>
      </c>
      <c r="P6808" s="1" t="s">
        <v>3744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3750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4024</v>
      </c>
      <c r="N6809" s="1" t="n">
        <v>6</v>
      </c>
      <c r="O6809" s="1" t="n">
        <v>44.94</v>
      </c>
      <c r="P6809" s="1" t="s">
        <v>3744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3750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6076</v>
      </c>
      <c r="N6810" s="1" t="n">
        <v>6</v>
      </c>
      <c r="O6810" s="1" t="n">
        <v>35.7</v>
      </c>
      <c r="P6810" s="1" t="s">
        <v>3744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3750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6077</v>
      </c>
      <c r="N6811" s="1" t="n">
        <v>6</v>
      </c>
      <c r="O6811" s="1" t="n">
        <v>35.7</v>
      </c>
      <c r="P6811" s="1" t="s">
        <v>3744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3750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6078</v>
      </c>
      <c r="N6812" s="1" t="n">
        <v>32</v>
      </c>
      <c r="O6812" s="1" t="n">
        <v>73.28</v>
      </c>
      <c r="P6812" s="1" t="s">
        <v>3744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3750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6079</v>
      </c>
      <c r="N6813" s="1" t="n">
        <v>16</v>
      </c>
      <c r="O6813" s="1" t="n">
        <v>36.64</v>
      </c>
      <c r="P6813" s="1" t="s">
        <v>3744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3750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6080</v>
      </c>
      <c r="N6814" s="1" t="n">
        <v>16</v>
      </c>
      <c r="O6814" s="1" t="n">
        <v>36.64</v>
      </c>
      <c r="P6814" s="1" t="s">
        <v>3744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3750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6081</v>
      </c>
      <c r="N6815" s="1" t="n">
        <v>16</v>
      </c>
      <c r="O6815" s="1" t="n">
        <v>36.64</v>
      </c>
      <c r="P6815" s="1" t="s">
        <v>3744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3750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6082</v>
      </c>
      <c r="N6816" s="1" t="n">
        <v>32</v>
      </c>
      <c r="O6816" s="1" t="n">
        <v>73.28</v>
      </c>
      <c r="P6816" s="1" t="s">
        <v>3744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3750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6083</v>
      </c>
      <c r="N6817" s="1" t="n">
        <v>16</v>
      </c>
      <c r="O6817" s="1" t="n">
        <v>36.64</v>
      </c>
      <c r="P6817" s="1" t="s">
        <v>3744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3750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6084</v>
      </c>
      <c r="N6818" s="1" t="n">
        <v>12</v>
      </c>
      <c r="O6818" s="1" t="n">
        <v>39.48</v>
      </c>
      <c r="P6818" s="1" t="s">
        <v>3744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3750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6085</v>
      </c>
      <c r="N6819" s="1" t="n">
        <v>12</v>
      </c>
      <c r="O6819" s="1" t="n">
        <v>39.48</v>
      </c>
      <c r="P6819" s="1" t="s">
        <v>3744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3750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6086</v>
      </c>
      <c r="N6820" s="1" t="n">
        <v>12</v>
      </c>
      <c r="O6820" s="1" t="n">
        <v>39.48</v>
      </c>
      <c r="P6820" s="1" t="s">
        <v>3744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3750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6087</v>
      </c>
      <c r="N6821" s="1" t="n">
        <v>9</v>
      </c>
      <c r="O6821" s="1" t="n">
        <v>53.91</v>
      </c>
      <c r="P6821" s="1" t="s">
        <v>3744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3750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6088</v>
      </c>
      <c r="N6822" s="1" t="n">
        <v>9</v>
      </c>
      <c r="O6822" s="1" t="n">
        <v>53.91</v>
      </c>
      <c r="P6822" s="1" t="s">
        <v>3744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3750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6089</v>
      </c>
      <c r="N6823" s="1" t="n">
        <v>9</v>
      </c>
      <c r="O6823" s="1" t="n">
        <v>53.91</v>
      </c>
      <c r="P6823" s="1" t="s">
        <v>3744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3750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6090</v>
      </c>
      <c r="N6824" s="1" t="n">
        <v>12</v>
      </c>
      <c r="O6824" s="1" t="n">
        <v>59.88</v>
      </c>
      <c r="P6824" s="1" t="s">
        <v>3744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3750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6091</v>
      </c>
      <c r="N6825" s="1" t="n">
        <v>12</v>
      </c>
      <c r="O6825" s="1" t="n">
        <v>59.88</v>
      </c>
      <c r="P6825" s="1" t="s">
        <v>3744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3750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6092</v>
      </c>
      <c r="N6826" s="1" t="n">
        <v>16</v>
      </c>
      <c r="O6826" s="1" t="n">
        <v>125.84</v>
      </c>
      <c r="P6826" s="1" t="s">
        <v>3744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3750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4002</v>
      </c>
      <c r="N6827" s="1" t="n">
        <v>4</v>
      </c>
      <c r="O6827" s="1" t="n">
        <v>31.97</v>
      </c>
      <c r="P6827" s="1" t="s">
        <v>3744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3750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6093</v>
      </c>
      <c r="N6828" s="1" t="n">
        <v>4</v>
      </c>
      <c r="O6828" s="1" t="n">
        <v>57.6</v>
      </c>
      <c r="P6828" s="1" t="s">
        <v>3744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3750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6094</v>
      </c>
      <c r="N6829" s="1" t="n">
        <v>10</v>
      </c>
      <c r="O6829" s="1" t="n">
        <v>110.95</v>
      </c>
      <c r="P6829" s="1" t="s">
        <v>3744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3750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4006</v>
      </c>
      <c r="N6830" s="1" t="n">
        <v>4</v>
      </c>
      <c r="O6830" s="1" t="n">
        <v>31.97</v>
      </c>
      <c r="P6830" s="1" t="s">
        <v>3744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3750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6095</v>
      </c>
      <c r="N6831" s="1" t="n">
        <v>10</v>
      </c>
      <c r="O6831" s="1" t="n">
        <v>37.37</v>
      </c>
      <c r="P6831" s="1" t="s">
        <v>3744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3750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6096</v>
      </c>
      <c r="N6832" s="1" t="n">
        <v>16</v>
      </c>
      <c r="O6832" s="1" t="n">
        <v>125.84</v>
      </c>
      <c r="P6832" s="1" t="s">
        <v>3744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3750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6097</v>
      </c>
      <c r="N6833" s="1" t="n">
        <v>4</v>
      </c>
      <c r="O6833" s="1" t="n">
        <v>31.97</v>
      </c>
      <c r="P6833" s="1" t="s">
        <v>3744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3750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6098</v>
      </c>
      <c r="N6834" s="1" t="n">
        <v>32</v>
      </c>
      <c r="O6834" s="1" t="n">
        <v>240.64</v>
      </c>
      <c r="P6834" s="1" t="s">
        <v>3744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3750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6099</v>
      </c>
      <c r="N6835" s="1" t="n">
        <v>28</v>
      </c>
      <c r="O6835" s="1" t="n">
        <v>61.04</v>
      </c>
      <c r="P6835" s="1" t="s">
        <v>3744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3750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6100</v>
      </c>
      <c r="N6836" s="1" t="n">
        <v>28</v>
      </c>
      <c r="O6836" s="1" t="n">
        <v>61.04</v>
      </c>
      <c r="P6836" s="1" t="s">
        <v>3744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3750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6101</v>
      </c>
      <c r="N6837" s="1" t="n">
        <v>28</v>
      </c>
      <c r="O6837" s="1" t="n">
        <v>61.04</v>
      </c>
      <c r="P6837" s="1" t="s">
        <v>3744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3750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5388</v>
      </c>
      <c r="N6838" s="1" t="n">
        <v>16</v>
      </c>
      <c r="O6838" s="1" t="n">
        <v>127.87</v>
      </c>
      <c r="P6838" s="1" t="s">
        <v>3744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3897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3898</v>
      </c>
      <c r="N6839" s="1" t="n">
        <v>4.288</v>
      </c>
      <c r="O6839" s="1" t="n">
        <v>151.46</v>
      </c>
      <c r="P6839" s="1" t="s">
        <v>3744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3897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3916</v>
      </c>
      <c r="N6840" s="1" t="n">
        <v>2.82</v>
      </c>
      <c r="O6840" s="1" t="n">
        <v>84.67</v>
      </c>
      <c r="P6840" s="1" t="s">
        <v>3744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3897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3899</v>
      </c>
      <c r="N6841" s="1" t="n">
        <v>11.72</v>
      </c>
      <c r="O6841" s="1" t="n">
        <v>424.34</v>
      </c>
      <c r="P6841" s="1" t="s">
        <v>3744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3897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3900</v>
      </c>
      <c r="N6842" s="1" t="n">
        <v>2.896</v>
      </c>
      <c r="O6842" s="1" t="n">
        <v>120.2</v>
      </c>
      <c r="P6842" s="1" t="s">
        <v>3744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3897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3901</v>
      </c>
      <c r="N6843" s="1" t="n">
        <v>5.67</v>
      </c>
      <c r="O6843" s="1" t="n">
        <v>235.34</v>
      </c>
      <c r="P6843" s="1" t="s">
        <v>3744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3897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3902</v>
      </c>
      <c r="N6844" s="1" t="n">
        <v>5.462</v>
      </c>
      <c r="O6844" s="1" t="n">
        <v>246</v>
      </c>
      <c r="P6844" s="1" t="s">
        <v>3744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3897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3903</v>
      </c>
      <c r="N6845" s="1" t="n">
        <v>7.09</v>
      </c>
      <c r="O6845" s="1" t="n">
        <v>344.38</v>
      </c>
      <c r="P6845" s="1" t="s">
        <v>3744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3897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3904</v>
      </c>
      <c r="N6846" s="1" t="n">
        <v>3.084</v>
      </c>
      <c r="O6846" s="1" t="n">
        <v>152.52</v>
      </c>
      <c r="P6846" s="1" t="s">
        <v>3744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3897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3905</v>
      </c>
      <c r="N6847" s="1" t="n">
        <v>1.204</v>
      </c>
      <c r="O6847" s="1" t="n">
        <v>54.23</v>
      </c>
      <c r="P6847" s="1" t="s">
        <v>3744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3897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3906</v>
      </c>
      <c r="N6848" s="1" t="n">
        <v>2.168</v>
      </c>
      <c r="O6848" s="1" t="n">
        <v>105.3</v>
      </c>
      <c r="P6848" s="1" t="s">
        <v>3744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3897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3907</v>
      </c>
      <c r="N6849" s="1" t="n">
        <v>1.658</v>
      </c>
      <c r="O6849" s="1" t="n">
        <v>95.18</v>
      </c>
      <c r="P6849" s="1" t="s">
        <v>3744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3897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5605</v>
      </c>
      <c r="N6850" s="1" t="n">
        <v>3.21</v>
      </c>
      <c r="O6850" s="1" t="n">
        <v>121.89</v>
      </c>
      <c r="P6850" s="1" t="s">
        <v>3744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3897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3917</v>
      </c>
      <c r="N6851" s="1" t="n">
        <v>1.218</v>
      </c>
      <c r="O6851" s="1" t="n">
        <v>44.1</v>
      </c>
      <c r="P6851" s="1" t="s">
        <v>3744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3897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6102</v>
      </c>
      <c r="N6852" s="1" t="n">
        <v>1.762</v>
      </c>
      <c r="O6852" s="1" t="n">
        <v>65.35</v>
      </c>
      <c r="P6852" s="1" t="s">
        <v>3744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3897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3909</v>
      </c>
      <c r="N6853" s="1" t="n">
        <v>2.88</v>
      </c>
      <c r="O6853" s="1" t="n">
        <v>5.06</v>
      </c>
      <c r="P6853" s="1" t="s">
        <v>3744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3897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3910</v>
      </c>
      <c r="N6854" s="1" t="n">
        <v>13.167</v>
      </c>
      <c r="O6854" s="1" t="n">
        <v>34.77</v>
      </c>
      <c r="P6854" s="1" t="s">
        <v>3744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3897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3911</v>
      </c>
      <c r="N6855" s="1" t="n">
        <v>1.103</v>
      </c>
      <c r="O6855" s="1" t="n">
        <v>0.01</v>
      </c>
      <c r="P6855" s="1" t="s">
        <v>3744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3918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3898</v>
      </c>
      <c r="N6856" s="1" t="n">
        <v>4.288</v>
      </c>
      <c r="O6856" s="1" t="n">
        <v>151.46</v>
      </c>
      <c r="P6856" s="1" t="s">
        <v>3744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3918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3916</v>
      </c>
      <c r="N6857" s="1" t="n">
        <v>2.82</v>
      </c>
      <c r="O6857" s="1" t="n">
        <v>84.67</v>
      </c>
      <c r="P6857" s="1" t="s">
        <v>3744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3918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3899</v>
      </c>
      <c r="N6858" s="1" t="n">
        <v>11.72</v>
      </c>
      <c r="O6858" s="1" t="n">
        <v>424.34</v>
      </c>
      <c r="P6858" s="1" t="s">
        <v>3744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3918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3900</v>
      </c>
      <c r="N6859" s="1" t="n">
        <v>2.896</v>
      </c>
      <c r="O6859" s="1" t="n">
        <v>120.2</v>
      </c>
      <c r="P6859" s="1" t="s">
        <v>3744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3918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3901</v>
      </c>
      <c r="N6860" s="1" t="n">
        <v>5.67</v>
      </c>
      <c r="O6860" s="1" t="n">
        <v>235.34</v>
      </c>
      <c r="P6860" s="1" t="s">
        <v>3744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3918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3902</v>
      </c>
      <c r="N6861" s="1" t="n">
        <v>5.462</v>
      </c>
      <c r="O6861" s="1" t="n">
        <v>246</v>
      </c>
      <c r="P6861" s="1" t="s">
        <v>3744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3918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3903</v>
      </c>
      <c r="N6862" s="1" t="n">
        <v>7.09</v>
      </c>
      <c r="O6862" s="1" t="n">
        <v>344.38</v>
      </c>
      <c r="P6862" s="1" t="s">
        <v>3744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3918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3904</v>
      </c>
      <c r="N6863" s="1" t="n">
        <v>3.084</v>
      </c>
      <c r="O6863" s="1" t="n">
        <v>152.52</v>
      </c>
      <c r="P6863" s="1" t="s">
        <v>3744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3918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3905</v>
      </c>
      <c r="N6864" s="1" t="n">
        <v>1.204</v>
      </c>
      <c r="O6864" s="1" t="n">
        <v>54.23</v>
      </c>
      <c r="P6864" s="1" t="s">
        <v>3744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3918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3906</v>
      </c>
      <c r="N6865" s="1" t="n">
        <v>2.168</v>
      </c>
      <c r="O6865" s="1" t="n">
        <v>105.3</v>
      </c>
      <c r="P6865" s="1" t="s">
        <v>3744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3918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3907</v>
      </c>
      <c r="N6866" s="1" t="n">
        <v>1.658</v>
      </c>
      <c r="O6866" s="1" t="n">
        <v>95.18</v>
      </c>
      <c r="P6866" s="1" t="s">
        <v>3744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3918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5605</v>
      </c>
      <c r="N6867" s="1" t="n">
        <v>3.21</v>
      </c>
      <c r="O6867" s="1" t="n">
        <v>121.89</v>
      </c>
      <c r="P6867" s="1" t="s">
        <v>3744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3918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3917</v>
      </c>
      <c r="N6868" s="1" t="n">
        <v>1.218</v>
      </c>
      <c r="O6868" s="1" t="n">
        <v>44.1</v>
      </c>
      <c r="P6868" s="1" t="s">
        <v>3744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3918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6102</v>
      </c>
      <c r="N6869" s="1" t="n">
        <v>1.762</v>
      </c>
      <c r="O6869" s="1" t="n">
        <v>65.35</v>
      </c>
      <c r="P6869" s="1" t="s">
        <v>3744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3918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3909</v>
      </c>
      <c r="N6870" s="1" t="n">
        <v>2.88</v>
      </c>
      <c r="O6870" s="1" t="n">
        <v>5.06</v>
      </c>
      <c r="P6870" s="1" t="s">
        <v>3744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3918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3910</v>
      </c>
      <c r="N6871" s="1" t="n">
        <v>13.167</v>
      </c>
      <c r="O6871" s="1" t="n">
        <v>34.77</v>
      </c>
      <c r="P6871" s="1" t="s">
        <v>3744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3918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3911</v>
      </c>
      <c r="N6872" s="1" t="n">
        <v>1.103</v>
      </c>
      <c r="O6872" s="1" t="n">
        <v>0.01</v>
      </c>
      <c r="P6872" s="1" t="s">
        <v>3744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3978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5217</v>
      </c>
      <c r="N6873" s="1" t="n">
        <v>4</v>
      </c>
      <c r="O6873" s="1" t="n">
        <v>31.68</v>
      </c>
      <c r="P6873" s="1" t="s">
        <v>3980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3778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3919</v>
      </c>
      <c r="N6874" s="1" t="n">
        <v>70</v>
      </c>
      <c r="O6874" s="1" t="n">
        <v>630</v>
      </c>
      <c r="P6874" s="1" t="s">
        <v>3744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3778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3920</v>
      </c>
      <c r="N6875" s="1" t="n">
        <v>50</v>
      </c>
      <c r="O6875" s="1" t="n">
        <v>240</v>
      </c>
      <c r="P6875" s="1" t="s">
        <v>3744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3749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3745</v>
      </c>
      <c r="N6876" s="1" t="n">
        <v>5</v>
      </c>
      <c r="O6876" s="1" t="n">
        <v>25</v>
      </c>
      <c r="P6876" s="1" t="s">
        <v>3744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3749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3746</v>
      </c>
      <c r="N6877" s="1" t="n">
        <v>30</v>
      </c>
      <c r="O6877" s="1" t="n">
        <v>60</v>
      </c>
      <c r="P6877" s="1" t="s">
        <v>3744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3749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3748</v>
      </c>
      <c r="N6878" s="1" t="n">
        <v>20</v>
      </c>
      <c r="O6878" s="1" t="n">
        <v>300</v>
      </c>
      <c r="P6878" s="1" t="s">
        <v>3744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3749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3781</v>
      </c>
      <c r="N6879" s="1" t="n">
        <v>10.76</v>
      </c>
      <c r="O6879" s="1" t="n">
        <v>129</v>
      </c>
      <c r="P6879" s="1" t="s">
        <v>3744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3749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3782</v>
      </c>
      <c r="N6880" s="1" t="n">
        <v>5</v>
      </c>
      <c r="O6880" s="1" t="n">
        <v>35</v>
      </c>
      <c r="P6880" s="1" t="s">
        <v>3744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3749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3783</v>
      </c>
      <c r="N6881" s="1" t="n">
        <v>48</v>
      </c>
      <c r="O6881" s="1" t="n">
        <v>320</v>
      </c>
      <c r="P6881" s="1" t="s">
        <v>3744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3749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3784</v>
      </c>
      <c r="N6882" s="1" t="n">
        <v>3</v>
      </c>
      <c r="O6882" s="1" t="n">
        <v>36</v>
      </c>
      <c r="P6882" s="1" t="s">
        <v>3744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3749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3785</v>
      </c>
      <c r="N6883" s="1" t="n">
        <v>40</v>
      </c>
      <c r="O6883" s="1" t="n">
        <v>260</v>
      </c>
      <c r="P6883" s="1" t="s">
        <v>3744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3749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3934</v>
      </c>
      <c r="N6884" s="1" t="n">
        <v>20</v>
      </c>
      <c r="O6884" s="1" t="n">
        <v>160</v>
      </c>
      <c r="P6884" s="1" t="s">
        <v>3744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3749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3787</v>
      </c>
      <c r="N6885" s="1" t="n">
        <v>40</v>
      </c>
      <c r="O6885" s="1" t="n">
        <v>130</v>
      </c>
      <c r="P6885" s="1" t="s">
        <v>3744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3749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3935</v>
      </c>
      <c r="N6886" s="1" t="n">
        <v>12</v>
      </c>
      <c r="O6886" s="1" t="n">
        <v>120</v>
      </c>
      <c r="P6886" s="1" t="s">
        <v>3744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3749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3788</v>
      </c>
      <c r="N6887" s="1" t="n">
        <v>4</v>
      </c>
      <c r="O6887" s="1" t="n">
        <v>72</v>
      </c>
      <c r="P6887" s="1" t="s">
        <v>3744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3749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3789</v>
      </c>
      <c r="N6888" s="1" t="n">
        <v>10</v>
      </c>
      <c r="O6888" s="1" t="n">
        <v>80</v>
      </c>
      <c r="P6888" s="1" t="s">
        <v>3744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3749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3790</v>
      </c>
      <c r="N6889" s="1" t="n">
        <v>5</v>
      </c>
      <c r="O6889" s="1" t="n">
        <v>55</v>
      </c>
      <c r="P6889" s="1" t="s">
        <v>3744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3749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3791</v>
      </c>
      <c r="N6890" s="1" t="n">
        <v>5</v>
      </c>
      <c r="O6890" s="1" t="n">
        <v>45</v>
      </c>
      <c r="P6890" s="1" t="s">
        <v>3744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3749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3936</v>
      </c>
      <c r="N6891" s="1" t="n">
        <v>3</v>
      </c>
      <c r="O6891" s="1" t="n">
        <v>36</v>
      </c>
      <c r="P6891" s="1" t="s">
        <v>3744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3749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3937</v>
      </c>
      <c r="N6892" s="1" t="n">
        <v>5.2</v>
      </c>
      <c r="O6892" s="1" t="n">
        <v>46.5</v>
      </c>
      <c r="P6892" s="1" t="s">
        <v>3744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3749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3793</v>
      </c>
      <c r="N6893" s="1" t="n">
        <v>10</v>
      </c>
      <c r="O6893" s="1" t="n">
        <v>60</v>
      </c>
      <c r="P6893" s="1" t="s">
        <v>3744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3749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3794</v>
      </c>
      <c r="N6894" s="1" t="n">
        <v>0.5</v>
      </c>
      <c r="O6894" s="1" t="n">
        <v>20</v>
      </c>
      <c r="P6894" s="1" t="s">
        <v>3744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3749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4138</v>
      </c>
      <c r="N6895" s="1" t="n">
        <v>7.8</v>
      </c>
      <c r="O6895" s="1" t="n">
        <v>93.5</v>
      </c>
      <c r="P6895" s="1" t="s">
        <v>3744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3749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3795</v>
      </c>
      <c r="N6896" s="1" t="n">
        <v>20</v>
      </c>
      <c r="O6896" s="1" t="n">
        <v>120</v>
      </c>
      <c r="P6896" s="1" t="s">
        <v>3744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3749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5749</v>
      </c>
      <c r="N6897" s="1" t="n">
        <v>26</v>
      </c>
      <c r="O6897" s="1" t="n">
        <v>35</v>
      </c>
      <c r="P6897" s="1" t="s">
        <v>3744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3749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3939</v>
      </c>
      <c r="N6898" s="1" t="n">
        <v>9.88</v>
      </c>
      <c r="O6898" s="1" t="n">
        <v>138</v>
      </c>
      <c r="P6898" s="1" t="s">
        <v>3744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3750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4209</v>
      </c>
      <c r="N6899" s="1" t="n">
        <v>30</v>
      </c>
      <c r="O6899" s="1" t="n">
        <v>174</v>
      </c>
      <c r="P6899" s="1" t="s">
        <v>3744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3750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4210</v>
      </c>
      <c r="N6900" s="1" t="n">
        <v>35</v>
      </c>
      <c r="O6900" s="1" t="n">
        <v>245</v>
      </c>
      <c r="P6900" s="1" t="s">
        <v>3744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3750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4211</v>
      </c>
      <c r="N6901" s="1" t="n">
        <v>30</v>
      </c>
      <c r="O6901" s="1" t="n">
        <v>281.4</v>
      </c>
      <c r="P6901" s="1" t="s">
        <v>3744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3750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3981</v>
      </c>
      <c r="N6902" s="1" t="n">
        <v>1080</v>
      </c>
      <c r="O6902" s="1" t="n">
        <v>570</v>
      </c>
      <c r="P6902" s="1" t="s">
        <v>3744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3750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3982</v>
      </c>
      <c r="N6903" s="1" t="n">
        <v>720</v>
      </c>
      <c r="O6903" s="1" t="n">
        <v>370</v>
      </c>
      <c r="P6903" s="1" t="s">
        <v>3744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3750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6103</v>
      </c>
      <c r="N6904" s="1" t="n">
        <v>12</v>
      </c>
      <c r="O6904" s="1" t="n">
        <v>34.2</v>
      </c>
      <c r="P6904" s="1" t="s">
        <v>3744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3750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4392</v>
      </c>
      <c r="N6905" s="1" t="n">
        <v>20</v>
      </c>
      <c r="O6905" s="1" t="n">
        <v>101.52</v>
      </c>
      <c r="P6905" s="1" t="s">
        <v>3744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3750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4393</v>
      </c>
      <c r="N6906" s="1" t="n">
        <v>20</v>
      </c>
      <c r="O6906" s="1" t="n">
        <v>92.35</v>
      </c>
      <c r="P6906" s="1" t="s">
        <v>3744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3750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4394</v>
      </c>
      <c r="N6907" s="1" t="n">
        <v>80</v>
      </c>
      <c r="O6907" s="1" t="n">
        <v>187.04</v>
      </c>
      <c r="P6907" s="1" t="s">
        <v>3744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3750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4395</v>
      </c>
      <c r="N6908" s="1" t="n">
        <v>10</v>
      </c>
      <c r="O6908" s="1" t="n">
        <v>50.76</v>
      </c>
      <c r="P6908" s="1" t="s">
        <v>3744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3750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6104</v>
      </c>
      <c r="N6909" s="1" t="n">
        <v>24</v>
      </c>
      <c r="O6909" s="1" t="n">
        <v>128.92</v>
      </c>
      <c r="P6909" s="1" t="s">
        <v>3744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3750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6104</v>
      </c>
      <c r="N6910" s="1" t="n">
        <v>24</v>
      </c>
      <c r="O6910" s="1" t="n">
        <v>137.79</v>
      </c>
      <c r="P6910" s="1" t="s">
        <v>3744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3750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4398</v>
      </c>
      <c r="N6911" s="1" t="n">
        <v>24</v>
      </c>
      <c r="O6911" s="1" t="n">
        <v>170.48</v>
      </c>
      <c r="P6911" s="1" t="s">
        <v>3744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3750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4399</v>
      </c>
      <c r="N6912" s="1" t="n">
        <v>10</v>
      </c>
      <c r="O6912" s="1" t="n">
        <v>50.76</v>
      </c>
      <c r="P6912" s="1" t="s">
        <v>3744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3750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4404</v>
      </c>
      <c r="N6913" s="1" t="n">
        <v>10</v>
      </c>
      <c r="O6913" s="1" t="n">
        <v>50.76</v>
      </c>
      <c r="P6913" s="1" t="s">
        <v>3744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3750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4405</v>
      </c>
      <c r="N6914" s="1" t="n">
        <v>20</v>
      </c>
      <c r="O6914" s="1" t="n">
        <v>101.52</v>
      </c>
      <c r="P6914" s="1" t="s">
        <v>3744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3750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5508</v>
      </c>
      <c r="N6915" s="1" t="n">
        <v>20</v>
      </c>
      <c r="O6915" s="1" t="n">
        <v>57.28</v>
      </c>
      <c r="P6915" s="1" t="s">
        <v>3744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3750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4408</v>
      </c>
      <c r="N6916" s="1" t="n">
        <v>20</v>
      </c>
      <c r="O6916" s="1" t="n">
        <v>57.28</v>
      </c>
      <c r="P6916" s="1" t="s">
        <v>3744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3750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4409</v>
      </c>
      <c r="N6917" s="1" t="n">
        <v>20</v>
      </c>
      <c r="O6917" s="1" t="n">
        <v>57.28</v>
      </c>
      <c r="P6917" s="1" t="s">
        <v>3744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3750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4410</v>
      </c>
      <c r="N6918" s="1" t="n">
        <v>12</v>
      </c>
      <c r="O6918" s="1" t="n">
        <v>34.2</v>
      </c>
      <c r="P6918" s="1" t="s">
        <v>3744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3750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4411</v>
      </c>
      <c r="N6919" s="1" t="n">
        <v>12</v>
      </c>
      <c r="O6919" s="1" t="n">
        <v>78</v>
      </c>
      <c r="P6919" s="1" t="s">
        <v>3744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3750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6105</v>
      </c>
      <c r="N6920" s="1" t="n">
        <v>12</v>
      </c>
      <c r="O6920" s="1" t="n">
        <v>34.2</v>
      </c>
      <c r="P6920" s="1" t="s">
        <v>3744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3750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6106</v>
      </c>
      <c r="N6921" s="1" t="n">
        <v>12</v>
      </c>
      <c r="O6921" s="1" t="n">
        <v>78</v>
      </c>
      <c r="P6921" s="1" t="s">
        <v>3744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3750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5265</v>
      </c>
      <c r="N6922" s="1" t="n">
        <v>30</v>
      </c>
      <c r="O6922" s="1" t="n">
        <v>131.99</v>
      </c>
      <c r="P6922" s="1" t="s">
        <v>3744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3750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5266</v>
      </c>
      <c r="N6923" s="1" t="n">
        <v>70</v>
      </c>
      <c r="O6923" s="1" t="n">
        <v>300.98</v>
      </c>
      <c r="P6923" s="1" t="s">
        <v>3744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3750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3823</v>
      </c>
      <c r="N6924" s="1" t="n">
        <v>54.3</v>
      </c>
      <c r="O6924" s="1" t="n">
        <v>1194.6</v>
      </c>
      <c r="P6924" s="1" t="s">
        <v>3744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3750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3821</v>
      </c>
      <c r="N6925" s="1" t="n">
        <v>73.95</v>
      </c>
      <c r="O6925" s="1" t="n">
        <v>2366.4</v>
      </c>
      <c r="P6925" s="1" t="s">
        <v>3744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3750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3823</v>
      </c>
      <c r="N6926" s="1" t="n">
        <v>60.4</v>
      </c>
      <c r="O6926" s="1" t="n">
        <v>1328.8</v>
      </c>
      <c r="P6926" s="1" t="s">
        <v>3744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3750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6107</v>
      </c>
      <c r="N6927" s="1" t="n">
        <v>24</v>
      </c>
      <c r="O6927" s="1" t="n">
        <v>185.9</v>
      </c>
      <c r="P6927" s="1" t="s">
        <v>3744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3750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4259</v>
      </c>
      <c r="N6928" s="1" t="n">
        <v>24</v>
      </c>
      <c r="O6928" s="1" t="n">
        <v>211.9</v>
      </c>
      <c r="P6928" s="1" t="s">
        <v>3744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3750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4260</v>
      </c>
      <c r="N6929" s="1" t="n">
        <v>72</v>
      </c>
      <c r="O6929" s="1" t="n">
        <v>352.2</v>
      </c>
      <c r="P6929" s="1" t="s">
        <v>3744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3750</v>
      </c>
      <c r="E6930" s="1" t="n">
        <v>1699</v>
      </c>
      <c r="F6930" s="1" t="s">
        <v>88</v>
      </c>
      <c r="I6930" s="1" t="n">
        <v>310154</v>
      </c>
      <c r="J6930" s="1" t="n">
        <v>29846</v>
      </c>
      <c r="K6930" s="1" t="n">
        <v>7891097102059</v>
      </c>
      <c r="L6930" s="1" t="s">
        <v>5312</v>
      </c>
      <c r="N6930" s="1" t="n">
        <v>50</v>
      </c>
      <c r="O6930" s="1" t="n">
        <v>575.8</v>
      </c>
      <c r="P6930" s="1" t="s">
        <v>3744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3750</v>
      </c>
      <c r="E6931" s="1" t="n">
        <v>1699</v>
      </c>
      <c r="F6931" s="1" t="s">
        <v>88</v>
      </c>
      <c r="I6931" s="1" t="n">
        <v>310154</v>
      </c>
      <c r="J6931" s="1" t="n">
        <v>24516</v>
      </c>
      <c r="K6931" s="1" t="n">
        <v>7791293032443</v>
      </c>
      <c r="L6931" s="1" t="s">
        <v>5892</v>
      </c>
      <c r="N6931" s="1" t="n">
        <v>12</v>
      </c>
      <c r="O6931" s="1" t="n">
        <v>166.9</v>
      </c>
      <c r="P6931" s="1" t="s">
        <v>3744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3750</v>
      </c>
      <c r="E6932" s="1" t="n">
        <v>1699</v>
      </c>
      <c r="F6932" s="1" t="s">
        <v>88</v>
      </c>
      <c r="I6932" s="1" t="n">
        <v>310154</v>
      </c>
      <c r="J6932" s="1" t="n">
        <v>27793</v>
      </c>
      <c r="K6932" s="1" t="n">
        <v>7791293032498</v>
      </c>
      <c r="L6932" s="1" t="s">
        <v>6108</v>
      </c>
      <c r="N6932" s="1" t="n">
        <v>12</v>
      </c>
      <c r="O6932" s="1" t="n">
        <v>166.9</v>
      </c>
      <c r="P6932" s="1" t="s">
        <v>3744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3750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4275</v>
      </c>
      <c r="N6933" s="1" t="n">
        <v>48</v>
      </c>
      <c r="O6933" s="1" t="n">
        <v>415.8</v>
      </c>
      <c r="P6933" s="1" t="s">
        <v>3744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3750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6109</v>
      </c>
      <c r="N6934" s="1" t="n">
        <v>12</v>
      </c>
      <c r="O6934" s="1" t="n">
        <v>166.9</v>
      </c>
      <c r="P6934" s="1" t="s">
        <v>3744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3750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4278</v>
      </c>
      <c r="N6935" s="1" t="n">
        <v>12</v>
      </c>
      <c r="O6935" s="1" t="n">
        <v>167.9</v>
      </c>
      <c r="P6935" s="1" t="s">
        <v>3744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3750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6110</v>
      </c>
      <c r="N6936" s="1" t="n">
        <v>24</v>
      </c>
      <c r="O6936" s="1" t="n">
        <v>172.9</v>
      </c>
      <c r="P6936" s="1" t="s">
        <v>3744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3750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4964</v>
      </c>
      <c r="N6937" s="1" t="n">
        <v>30</v>
      </c>
      <c r="O6937" s="1" t="n">
        <v>375</v>
      </c>
      <c r="P6937" s="1" t="s">
        <v>3744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3750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4206</v>
      </c>
      <c r="N6938" s="1" t="n">
        <v>30</v>
      </c>
      <c r="O6938" s="1" t="n">
        <v>123.75</v>
      </c>
      <c r="P6938" s="1" t="s">
        <v>3744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3750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4207</v>
      </c>
      <c r="N6939" s="1" t="n">
        <v>40</v>
      </c>
      <c r="O6939" s="1" t="n">
        <v>163</v>
      </c>
      <c r="P6939" s="1" t="s">
        <v>3744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3750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6111</v>
      </c>
      <c r="N6940" s="1" t="n">
        <v>24</v>
      </c>
      <c r="O6940" s="1" t="n">
        <v>238.32</v>
      </c>
      <c r="P6940" s="1" t="s">
        <v>3744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3750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6112</v>
      </c>
      <c r="N6941" s="1" t="n">
        <v>50</v>
      </c>
      <c r="O6941" s="1" t="n">
        <v>231.59</v>
      </c>
      <c r="P6941" s="1" t="s">
        <v>3744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3750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6113</v>
      </c>
      <c r="N6942" s="1" t="n">
        <v>24</v>
      </c>
      <c r="O6942" s="1" t="n">
        <v>121.93</v>
      </c>
      <c r="P6942" s="1" t="s">
        <v>3744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3750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4259</v>
      </c>
      <c r="N6943" s="1" t="n">
        <v>24</v>
      </c>
      <c r="O6943" s="1" t="n">
        <v>220.3</v>
      </c>
      <c r="P6943" s="1" t="s">
        <v>3744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3750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6114</v>
      </c>
      <c r="N6944" s="1" t="n">
        <v>24</v>
      </c>
      <c r="O6944" s="1" t="n">
        <v>156.05</v>
      </c>
      <c r="P6944" s="1" t="s">
        <v>3744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3750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6115</v>
      </c>
      <c r="N6945" s="1" t="n">
        <v>32</v>
      </c>
      <c r="O6945" s="1" t="n">
        <v>178.69</v>
      </c>
      <c r="P6945" s="1" t="s">
        <v>3744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3750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6116</v>
      </c>
      <c r="N6946" s="1" t="n">
        <v>6</v>
      </c>
      <c r="O6946" s="1" t="n">
        <v>67.26</v>
      </c>
      <c r="P6946" s="1" t="s">
        <v>3744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3750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6116</v>
      </c>
      <c r="N6947" s="1" t="n">
        <v>6</v>
      </c>
      <c r="O6947" s="1" t="n">
        <v>67.26</v>
      </c>
      <c r="P6947" s="1" t="s">
        <v>3744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3750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6117</v>
      </c>
      <c r="N6948" s="1" t="n">
        <v>6</v>
      </c>
      <c r="O6948" s="1" t="n">
        <v>67.26</v>
      </c>
      <c r="P6948" s="1" t="s">
        <v>3744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3750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6118</v>
      </c>
      <c r="N6949" s="1" t="n">
        <v>6</v>
      </c>
      <c r="O6949" s="1" t="n">
        <v>67.26</v>
      </c>
      <c r="P6949" s="1" t="s">
        <v>3744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3750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6119</v>
      </c>
      <c r="N6950" s="1" t="n">
        <v>6</v>
      </c>
      <c r="O6950" s="1" t="n">
        <v>67.26</v>
      </c>
      <c r="P6950" s="1" t="s">
        <v>3744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3750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6120</v>
      </c>
      <c r="N6951" s="1" t="n">
        <v>6</v>
      </c>
      <c r="O6951" s="1" t="n">
        <v>126.24</v>
      </c>
      <c r="P6951" s="1" t="s">
        <v>3744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3750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6120</v>
      </c>
      <c r="N6952" s="1" t="n">
        <v>6</v>
      </c>
      <c r="O6952" s="1" t="n">
        <v>126.24</v>
      </c>
      <c r="P6952" s="1" t="s">
        <v>3744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3750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6120</v>
      </c>
      <c r="N6953" s="1" t="n">
        <v>6</v>
      </c>
      <c r="O6953" s="1" t="n">
        <v>126.24</v>
      </c>
      <c r="P6953" s="1" t="s">
        <v>3744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3750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6120</v>
      </c>
      <c r="N6954" s="1" t="n">
        <v>6</v>
      </c>
      <c r="O6954" s="1" t="n">
        <v>126.24</v>
      </c>
      <c r="P6954" s="1" t="s">
        <v>3744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3750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6121</v>
      </c>
      <c r="N6955" s="1" t="n">
        <v>6</v>
      </c>
      <c r="O6955" s="1" t="n">
        <v>75</v>
      </c>
      <c r="P6955" s="1" t="s">
        <v>3744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3750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6122</v>
      </c>
      <c r="N6956" s="1" t="n">
        <v>6</v>
      </c>
      <c r="O6956" s="1" t="n">
        <v>108.84</v>
      </c>
      <c r="P6956" s="1" t="s">
        <v>3744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3750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6123</v>
      </c>
      <c r="N6957" s="1" t="n">
        <v>6</v>
      </c>
      <c r="O6957" s="1" t="n">
        <v>108.84</v>
      </c>
      <c r="P6957" s="1" t="s">
        <v>3744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3750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6124</v>
      </c>
      <c r="N6958" s="1" t="n">
        <v>6</v>
      </c>
      <c r="O6958" s="1" t="n">
        <v>108.84</v>
      </c>
      <c r="P6958" s="1" t="s">
        <v>3744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3750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6125</v>
      </c>
      <c r="N6959" s="1" t="n">
        <v>6</v>
      </c>
      <c r="O6959" s="1" t="n">
        <v>67.26</v>
      </c>
      <c r="P6959" s="1" t="s">
        <v>3744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3750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6126</v>
      </c>
      <c r="N6960" s="1" t="n">
        <v>6</v>
      </c>
      <c r="O6960" s="1" t="n">
        <v>67.26</v>
      </c>
      <c r="P6960" s="1" t="s">
        <v>3744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3750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6127</v>
      </c>
      <c r="N6961" s="1" t="n">
        <v>6</v>
      </c>
      <c r="O6961" s="1" t="n">
        <v>114.24</v>
      </c>
      <c r="P6961" s="1" t="s">
        <v>3744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3750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6128</v>
      </c>
      <c r="N6962" s="1" t="n">
        <v>6</v>
      </c>
      <c r="O6962" s="1" t="n">
        <v>108.72</v>
      </c>
      <c r="P6962" s="1" t="s">
        <v>3744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3750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6129</v>
      </c>
      <c r="N6963" s="1" t="n">
        <v>6</v>
      </c>
      <c r="O6963" s="1" t="n">
        <v>101.94</v>
      </c>
      <c r="P6963" s="1" t="s">
        <v>3744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3750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6130</v>
      </c>
      <c r="N6964" s="1" t="n">
        <v>6</v>
      </c>
      <c r="O6964" s="1" t="n">
        <v>124.2</v>
      </c>
      <c r="P6964" s="1" t="s">
        <v>3744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3750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6131</v>
      </c>
      <c r="N6965" s="1" t="n">
        <v>6</v>
      </c>
      <c r="O6965" s="1" t="n">
        <v>102.12</v>
      </c>
      <c r="P6965" s="1" t="s">
        <v>3744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3750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6132</v>
      </c>
      <c r="N6966" s="1" t="n">
        <v>6</v>
      </c>
      <c r="O6966" s="1" t="n">
        <v>102.12</v>
      </c>
      <c r="P6966" s="1" t="s">
        <v>3744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3750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6133</v>
      </c>
      <c r="N6967" s="1" t="n">
        <v>6</v>
      </c>
      <c r="O6967" s="1" t="n">
        <v>102.12</v>
      </c>
      <c r="P6967" s="1" t="s">
        <v>3744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3750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4656</v>
      </c>
      <c r="N6968" s="1" t="n">
        <v>60</v>
      </c>
      <c r="O6968" s="1" t="n">
        <v>116.75</v>
      </c>
      <c r="P6968" s="1" t="s">
        <v>3744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3750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4657</v>
      </c>
      <c r="N6969" s="1" t="n">
        <v>60</v>
      </c>
      <c r="O6969" s="1" t="n">
        <v>116.75</v>
      </c>
      <c r="P6969" s="1" t="s">
        <v>3744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3750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5594</v>
      </c>
      <c r="N6970" s="1" t="n">
        <v>60</v>
      </c>
      <c r="O6970" s="1" t="n">
        <v>116.75</v>
      </c>
      <c r="P6970" s="1" t="s">
        <v>3744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3750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3763</v>
      </c>
      <c r="N6971" s="1" t="n">
        <v>18</v>
      </c>
      <c r="O6971" s="1" t="n">
        <v>100.9</v>
      </c>
      <c r="P6971" s="1" t="s">
        <v>3744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3750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3764</v>
      </c>
      <c r="N6972" s="1" t="n">
        <v>18</v>
      </c>
      <c r="O6972" s="1" t="n">
        <v>100.9</v>
      </c>
      <c r="P6972" s="1" t="s">
        <v>3744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3750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4721</v>
      </c>
      <c r="N6973" s="1" t="n">
        <v>12</v>
      </c>
      <c r="O6973" s="1" t="n">
        <v>93.88</v>
      </c>
      <c r="P6973" s="1" t="s">
        <v>3744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3750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3768</v>
      </c>
      <c r="N6974" s="1" t="n">
        <v>12</v>
      </c>
      <c r="O6974" s="1" t="n">
        <v>37.75</v>
      </c>
      <c r="P6974" s="1" t="s">
        <v>3744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3750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3752</v>
      </c>
      <c r="N6975" s="1" t="n">
        <v>48</v>
      </c>
      <c r="O6975" s="1" t="n">
        <v>403.11</v>
      </c>
      <c r="P6975" s="1" t="s">
        <v>3744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3750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3754</v>
      </c>
      <c r="N6976" s="1" t="n">
        <v>6</v>
      </c>
      <c r="O6976" s="1" t="n">
        <v>50.39</v>
      </c>
      <c r="P6976" s="1" t="s">
        <v>3744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3750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5596</v>
      </c>
      <c r="N6977" s="1" t="n">
        <v>6</v>
      </c>
      <c r="O6977" s="1" t="n">
        <v>50.39</v>
      </c>
      <c r="P6977" s="1" t="s">
        <v>3744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3750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6134</v>
      </c>
      <c r="N6978" s="1" t="n">
        <v>6</v>
      </c>
      <c r="O6978" s="1" t="n">
        <v>57.83</v>
      </c>
      <c r="P6978" s="1" t="s">
        <v>3744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3750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6135</v>
      </c>
      <c r="N6979" s="1" t="n">
        <v>36</v>
      </c>
      <c r="O6979" s="1" t="n">
        <v>264.58</v>
      </c>
      <c r="P6979" s="1" t="s">
        <v>3744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3750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6136</v>
      </c>
      <c r="N6980" s="1" t="n">
        <v>6</v>
      </c>
      <c r="O6980" s="1" t="n">
        <v>50.39</v>
      </c>
      <c r="P6980" s="1" t="s">
        <v>3744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3750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4659</v>
      </c>
      <c r="N6981" s="1" t="n">
        <v>120</v>
      </c>
      <c r="O6981" s="1" t="n">
        <v>413.75</v>
      </c>
      <c r="P6981" s="1" t="s">
        <v>3744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3750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5081</v>
      </c>
      <c r="N6982" s="1" t="n">
        <v>24</v>
      </c>
      <c r="O6982" s="1" t="n">
        <v>201.55</v>
      </c>
      <c r="P6982" s="1" t="s">
        <v>3744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3750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3758</v>
      </c>
      <c r="N6983" s="1" t="n">
        <v>6</v>
      </c>
      <c r="O6983" s="1" t="n">
        <v>50.39</v>
      </c>
      <c r="P6983" s="1" t="s">
        <v>3744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3750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3759</v>
      </c>
      <c r="N6984" s="1" t="n">
        <v>24</v>
      </c>
      <c r="O6984" s="1" t="n">
        <v>30</v>
      </c>
      <c r="P6984" s="1" t="s">
        <v>3744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3750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3760</v>
      </c>
      <c r="N6985" s="1" t="n">
        <v>6</v>
      </c>
      <c r="O6985" s="1" t="n">
        <v>50.39</v>
      </c>
      <c r="P6985" s="1" t="s">
        <v>3744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3750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5493</v>
      </c>
      <c r="N6986" s="1" t="n">
        <v>24</v>
      </c>
      <c r="O6986" s="1" t="n">
        <v>30.25</v>
      </c>
      <c r="P6986" s="1" t="s">
        <v>3744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3750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5494</v>
      </c>
      <c r="N6987" s="1" t="n">
        <v>24</v>
      </c>
      <c r="O6987" s="1" t="n">
        <v>24.68</v>
      </c>
      <c r="P6987" s="1" t="s">
        <v>3744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3750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6137</v>
      </c>
      <c r="N6988" s="1" t="n">
        <v>6</v>
      </c>
      <c r="O6988" s="1" t="n">
        <v>50.39</v>
      </c>
      <c r="P6988" s="1" t="s">
        <v>3744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3750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3766</v>
      </c>
      <c r="N6989" s="1" t="n">
        <v>18</v>
      </c>
      <c r="O6989" s="1" t="n">
        <v>133.74</v>
      </c>
      <c r="P6989" s="1" t="s">
        <v>3744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3750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4338</v>
      </c>
      <c r="N6990" s="1" t="n">
        <v>30</v>
      </c>
      <c r="O6990" s="1" t="n">
        <v>222.91</v>
      </c>
      <c r="P6990" s="1" t="s">
        <v>3744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3750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5595</v>
      </c>
      <c r="N6991" s="1" t="n">
        <v>12</v>
      </c>
      <c r="O6991" s="1" t="n">
        <v>33.63</v>
      </c>
      <c r="P6991" s="1" t="s">
        <v>3744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3750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4661</v>
      </c>
      <c r="N6992" s="1" t="n">
        <v>48</v>
      </c>
      <c r="O6992" s="1" t="n">
        <v>150.98</v>
      </c>
      <c r="P6992" s="1" t="s">
        <v>3744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3750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5743</v>
      </c>
      <c r="N6993" s="1" t="n">
        <v>12</v>
      </c>
      <c r="O6993" s="1" t="n">
        <v>32.91</v>
      </c>
      <c r="P6993" s="1" t="s">
        <v>3744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3750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4726</v>
      </c>
      <c r="N6994" s="1" t="n">
        <v>36</v>
      </c>
      <c r="O6994" s="1" t="n">
        <v>161.87</v>
      </c>
      <c r="P6994" s="1" t="s">
        <v>3744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3750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4341</v>
      </c>
      <c r="N6995" s="1" t="n">
        <v>60</v>
      </c>
      <c r="O6995" s="1" t="n">
        <v>508.72</v>
      </c>
      <c r="P6995" s="1" t="s">
        <v>3744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3750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5106</v>
      </c>
      <c r="N6996" s="1" t="n">
        <v>30</v>
      </c>
      <c r="O6996" s="1" t="n">
        <v>83.48</v>
      </c>
      <c r="P6996" s="1" t="s">
        <v>3744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3750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4343</v>
      </c>
      <c r="N6997" s="1" t="n">
        <v>24</v>
      </c>
      <c r="O6997" s="1" t="n">
        <v>113.72</v>
      </c>
      <c r="P6997" s="1" t="s">
        <v>3744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3750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4345</v>
      </c>
      <c r="N6998" s="1" t="n">
        <v>30</v>
      </c>
      <c r="O6998" s="1" t="n">
        <v>168.16</v>
      </c>
      <c r="P6998" s="1" t="s">
        <v>3744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3750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5670</v>
      </c>
      <c r="N6999" s="1" t="n">
        <v>24</v>
      </c>
      <c r="O6999" s="1" t="n">
        <v>118.32</v>
      </c>
      <c r="P6999" s="1" t="s">
        <v>3744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3750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3771</v>
      </c>
      <c r="N7000" s="1" t="n">
        <v>36</v>
      </c>
      <c r="O7000" s="1" t="n">
        <v>388.71</v>
      </c>
      <c r="P7000" s="1" t="s">
        <v>3744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3750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4730</v>
      </c>
      <c r="N7001" s="1" t="n">
        <v>24</v>
      </c>
      <c r="O7001" s="1" t="n">
        <v>178.33</v>
      </c>
      <c r="P7001" s="1" t="s">
        <v>3744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3750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3773</v>
      </c>
      <c r="N7002" s="1" t="n">
        <v>36</v>
      </c>
      <c r="O7002" s="1" t="n">
        <v>354.23</v>
      </c>
      <c r="P7002" s="1" t="s">
        <v>3744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3750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5107</v>
      </c>
      <c r="N7003" s="1" t="n">
        <v>24</v>
      </c>
      <c r="O7003" s="1" t="n">
        <v>67.27</v>
      </c>
      <c r="P7003" s="1" t="s">
        <v>3744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3750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3774</v>
      </c>
      <c r="N7004" s="1" t="n">
        <v>120</v>
      </c>
      <c r="O7004" s="1" t="n">
        <v>1048.9</v>
      </c>
      <c r="P7004" s="1" t="s">
        <v>3744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3750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6138</v>
      </c>
      <c r="N7005" s="1" t="n">
        <v>6</v>
      </c>
      <c r="O7005" s="1" t="n">
        <v>15.39</v>
      </c>
      <c r="P7005" s="1" t="s">
        <v>3744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3897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3912</v>
      </c>
      <c r="N7006" s="1" t="n">
        <v>2.618</v>
      </c>
      <c r="O7006" s="1" t="n">
        <v>56.99</v>
      </c>
      <c r="P7006" s="1" t="s">
        <v>3744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3897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3913</v>
      </c>
      <c r="N7007" s="1" t="n">
        <v>7.73</v>
      </c>
      <c r="O7007" s="1" t="n">
        <v>179.89</v>
      </c>
      <c r="P7007" s="1" t="s">
        <v>3744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3897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3914</v>
      </c>
      <c r="N7008" s="1" t="n">
        <v>16.78</v>
      </c>
      <c r="O7008" s="1" t="n">
        <v>403.09</v>
      </c>
      <c r="P7008" s="1" t="s">
        <v>3744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3897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3915</v>
      </c>
      <c r="N7009" s="1" t="n">
        <v>14.665</v>
      </c>
      <c r="O7009" s="1" t="n">
        <v>385.32</v>
      </c>
      <c r="P7009" s="1" t="s">
        <v>3744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3897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4129</v>
      </c>
      <c r="N7010" s="1" t="n">
        <v>1.61</v>
      </c>
      <c r="O7010" s="1" t="n">
        <v>27.79</v>
      </c>
      <c r="P7010" s="1" t="s">
        <v>3744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3897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3916</v>
      </c>
      <c r="N7011" s="1" t="n">
        <v>5.156</v>
      </c>
      <c r="O7011" s="1" t="n">
        <v>131.6</v>
      </c>
      <c r="P7011" s="1" t="s">
        <v>3744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3897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3909</v>
      </c>
      <c r="N7012" s="1" t="n">
        <v>1.892</v>
      </c>
      <c r="O7012" s="1" t="n">
        <v>2.83</v>
      </c>
      <c r="P7012" s="1" t="s">
        <v>3744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3897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3910</v>
      </c>
      <c r="N7013" s="1" t="n">
        <v>3.154</v>
      </c>
      <c r="O7013" s="1" t="n">
        <v>7.08</v>
      </c>
      <c r="P7013" s="1" t="s">
        <v>3744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3897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3911</v>
      </c>
      <c r="N7014" s="1" t="n">
        <v>0.695</v>
      </c>
      <c r="O7014" s="1" t="n">
        <v>0.01</v>
      </c>
      <c r="P7014" s="1" t="s">
        <v>3744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3897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3912</v>
      </c>
      <c r="N7015" s="1" t="n">
        <v>2.438</v>
      </c>
      <c r="O7015" s="1" t="n">
        <v>53.53</v>
      </c>
      <c r="P7015" s="1" t="s">
        <v>3744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3897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3913</v>
      </c>
      <c r="N7016" s="1" t="n">
        <v>8.45</v>
      </c>
      <c r="O7016" s="1" t="n">
        <v>198.34</v>
      </c>
      <c r="P7016" s="1" t="s">
        <v>3744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3897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3914</v>
      </c>
      <c r="N7017" s="1" t="n">
        <v>19.45</v>
      </c>
      <c r="O7017" s="1" t="n">
        <v>471.28</v>
      </c>
      <c r="P7017" s="1" t="s">
        <v>3744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3897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3915</v>
      </c>
      <c r="N7018" s="1" t="n">
        <v>13.9</v>
      </c>
      <c r="O7018" s="1" t="n">
        <v>368.38</v>
      </c>
      <c r="P7018" s="1" t="s">
        <v>3744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3897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4129</v>
      </c>
      <c r="N7019" s="1" t="n">
        <v>1.95</v>
      </c>
      <c r="O7019" s="1" t="n">
        <v>33.96</v>
      </c>
      <c r="P7019" s="1" t="s">
        <v>3744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3897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3898</v>
      </c>
      <c r="N7020" s="1" t="n">
        <v>2.412</v>
      </c>
      <c r="O7020" s="1" t="n">
        <v>73.06</v>
      </c>
      <c r="P7020" s="1" t="s">
        <v>3744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3897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3898</v>
      </c>
      <c r="N7021" s="1" t="n">
        <v>4.73</v>
      </c>
      <c r="O7021" s="1" t="n">
        <v>161.02</v>
      </c>
      <c r="P7021" s="1" t="s">
        <v>3744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3897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3916</v>
      </c>
      <c r="N7022" s="1" t="n">
        <v>4.578</v>
      </c>
      <c r="O7022" s="1" t="n">
        <v>117.86</v>
      </c>
      <c r="P7022" s="1" t="s">
        <v>3744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3897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3916</v>
      </c>
      <c r="N7023" s="1" t="n">
        <v>3.988</v>
      </c>
      <c r="O7023" s="1" t="n">
        <v>115.39</v>
      </c>
      <c r="P7023" s="1" t="s">
        <v>3744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3897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3899</v>
      </c>
      <c r="N7024" s="1" t="n">
        <v>12.74</v>
      </c>
      <c r="O7024" s="1" t="n">
        <v>444.54</v>
      </c>
      <c r="P7024" s="1" t="s">
        <v>3744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3897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3900</v>
      </c>
      <c r="N7025" s="1" t="n">
        <v>3.326</v>
      </c>
      <c r="O7025" s="1" t="n">
        <v>133.04</v>
      </c>
      <c r="P7025" s="1" t="s">
        <v>3744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3897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3901</v>
      </c>
      <c r="N7026" s="1" t="n">
        <v>6.715</v>
      </c>
      <c r="O7026" s="1" t="n">
        <v>268.61</v>
      </c>
      <c r="P7026" s="1" t="s">
        <v>3744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3897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3902</v>
      </c>
      <c r="N7027" s="1" t="n">
        <v>5.676</v>
      </c>
      <c r="O7027" s="1" t="n">
        <v>246.37</v>
      </c>
      <c r="P7027" s="1" t="s">
        <v>3744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3897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3903</v>
      </c>
      <c r="N7028" s="1" t="n">
        <v>8.545</v>
      </c>
      <c r="O7028" s="1" t="n">
        <v>400</v>
      </c>
      <c r="P7028" s="1" t="s">
        <v>3744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3897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3904</v>
      </c>
      <c r="N7029" s="1" t="n">
        <v>3.74</v>
      </c>
      <c r="O7029" s="1" t="n">
        <v>178.26</v>
      </c>
      <c r="P7029" s="1" t="s">
        <v>3744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3897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3905</v>
      </c>
      <c r="N7030" s="1" t="n">
        <v>1.404</v>
      </c>
      <c r="O7030" s="1" t="n">
        <v>60.94</v>
      </c>
      <c r="P7030" s="1" t="s">
        <v>3744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3897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3906</v>
      </c>
      <c r="N7031" s="1" t="n">
        <v>2.422</v>
      </c>
      <c r="O7031" s="1" t="n">
        <v>113.38</v>
      </c>
      <c r="P7031" s="1" t="s">
        <v>3744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3897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3907</v>
      </c>
      <c r="N7032" s="1" t="n">
        <v>1.468</v>
      </c>
      <c r="O7032" s="1" t="n">
        <v>81.22</v>
      </c>
      <c r="P7032" s="1" t="s">
        <v>3744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3897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3917</v>
      </c>
      <c r="N7033" s="1" t="n">
        <v>1.972</v>
      </c>
      <c r="O7033" s="1" t="n">
        <v>68.81</v>
      </c>
      <c r="P7033" s="1" t="s">
        <v>3744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3897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6102</v>
      </c>
      <c r="N7034" s="1" t="n">
        <v>1.646</v>
      </c>
      <c r="O7034" s="1" t="n">
        <v>58.84</v>
      </c>
      <c r="P7034" s="1" t="s">
        <v>3744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3897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3909</v>
      </c>
      <c r="N7035" s="1" t="n">
        <v>2.042</v>
      </c>
      <c r="O7035" s="1" t="n">
        <v>3.46</v>
      </c>
      <c r="P7035" s="1" t="s">
        <v>3744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3897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3909</v>
      </c>
      <c r="N7036" s="1" t="n">
        <v>2.682</v>
      </c>
      <c r="O7036" s="1" t="n">
        <v>4.04</v>
      </c>
      <c r="P7036" s="1" t="s">
        <v>3744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3897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3910</v>
      </c>
      <c r="N7037" s="1" t="n">
        <v>12.78</v>
      </c>
      <c r="O7037" s="1" t="n">
        <v>32.53</v>
      </c>
      <c r="P7037" s="1" t="s">
        <v>3744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3897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3910</v>
      </c>
      <c r="N7038" s="1" t="n">
        <v>3.684</v>
      </c>
      <c r="O7038" s="1" t="n">
        <v>8.34</v>
      </c>
      <c r="P7038" s="1" t="s">
        <v>3744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3897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3911</v>
      </c>
      <c r="N7039" s="1" t="n">
        <v>0.856</v>
      </c>
      <c r="O7039" s="1" t="n">
        <v>0.01</v>
      </c>
      <c r="P7039" s="1" t="s">
        <v>3744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3897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3911</v>
      </c>
      <c r="N7040" s="1" t="n">
        <v>0.756</v>
      </c>
      <c r="O7040" s="1" t="n">
        <v>0</v>
      </c>
      <c r="P7040" s="1" t="s">
        <v>3744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3918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3912</v>
      </c>
      <c r="N7041" s="1" t="n">
        <v>2.618</v>
      </c>
      <c r="O7041" s="1" t="n">
        <v>56.99</v>
      </c>
      <c r="P7041" s="1" t="s">
        <v>3744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3918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3913</v>
      </c>
      <c r="N7042" s="1" t="n">
        <v>7.73</v>
      </c>
      <c r="O7042" s="1" t="n">
        <v>179.89</v>
      </c>
      <c r="P7042" s="1" t="s">
        <v>3744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3918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3914</v>
      </c>
      <c r="N7043" s="1" t="n">
        <v>16.78</v>
      </c>
      <c r="O7043" s="1" t="n">
        <v>403.09</v>
      </c>
      <c r="P7043" s="1" t="s">
        <v>3744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3918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3915</v>
      </c>
      <c r="N7044" s="1" t="n">
        <v>14.665</v>
      </c>
      <c r="O7044" s="1" t="n">
        <v>385.32</v>
      </c>
      <c r="P7044" s="1" t="s">
        <v>3744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3918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4129</v>
      </c>
      <c r="N7045" s="1" t="n">
        <v>1.61</v>
      </c>
      <c r="O7045" s="1" t="n">
        <v>27.79</v>
      </c>
      <c r="P7045" s="1" t="s">
        <v>3744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3918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3916</v>
      </c>
      <c r="N7046" s="1" t="n">
        <v>5.156</v>
      </c>
      <c r="O7046" s="1" t="n">
        <v>131.6</v>
      </c>
      <c r="P7046" s="1" t="s">
        <v>3744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3918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3909</v>
      </c>
      <c r="N7047" s="1" t="n">
        <v>1.892</v>
      </c>
      <c r="O7047" s="1" t="n">
        <v>2.83</v>
      </c>
      <c r="P7047" s="1" t="s">
        <v>3744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3918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3910</v>
      </c>
      <c r="N7048" s="1" t="n">
        <v>3.154</v>
      </c>
      <c r="O7048" s="1" t="n">
        <v>7.08</v>
      </c>
      <c r="P7048" s="1" t="s">
        <v>3744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3918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3911</v>
      </c>
      <c r="N7049" s="1" t="n">
        <v>0.695</v>
      </c>
      <c r="O7049" s="1" t="n">
        <v>0.01</v>
      </c>
      <c r="P7049" s="1" t="s">
        <v>3744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3918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3912</v>
      </c>
      <c r="N7050" s="1" t="n">
        <v>2.438</v>
      </c>
      <c r="O7050" s="1" t="n">
        <v>53.53</v>
      </c>
      <c r="P7050" s="1" t="s">
        <v>3744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3918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3913</v>
      </c>
      <c r="N7051" s="1" t="n">
        <v>8.45</v>
      </c>
      <c r="O7051" s="1" t="n">
        <v>198.34</v>
      </c>
      <c r="P7051" s="1" t="s">
        <v>3744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3918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3914</v>
      </c>
      <c r="N7052" s="1" t="n">
        <v>19.45</v>
      </c>
      <c r="O7052" s="1" t="n">
        <v>471.28</v>
      </c>
      <c r="P7052" s="1" t="s">
        <v>3744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3918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3915</v>
      </c>
      <c r="N7053" s="1" t="n">
        <v>13.9</v>
      </c>
      <c r="O7053" s="1" t="n">
        <v>368.38</v>
      </c>
      <c r="P7053" s="1" t="s">
        <v>3744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3918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4129</v>
      </c>
      <c r="N7054" s="1" t="n">
        <v>1.95</v>
      </c>
      <c r="O7054" s="1" t="n">
        <v>33.96</v>
      </c>
      <c r="P7054" s="1" t="s">
        <v>3744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3918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3898</v>
      </c>
      <c r="N7055" s="1" t="n">
        <v>2.412</v>
      </c>
      <c r="O7055" s="1" t="n">
        <v>73.06</v>
      </c>
      <c r="P7055" s="1" t="s">
        <v>3744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3918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3916</v>
      </c>
      <c r="N7056" s="1" t="n">
        <v>4.578</v>
      </c>
      <c r="O7056" s="1" t="n">
        <v>117.86</v>
      </c>
      <c r="P7056" s="1" t="s">
        <v>3744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3918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3909</v>
      </c>
      <c r="N7057" s="1" t="n">
        <v>2.682</v>
      </c>
      <c r="O7057" s="1" t="n">
        <v>4.04</v>
      </c>
      <c r="P7057" s="1" t="s">
        <v>3744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3918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3910</v>
      </c>
      <c r="N7058" s="1" t="n">
        <v>3.684</v>
      </c>
      <c r="O7058" s="1" t="n">
        <v>8.34</v>
      </c>
      <c r="P7058" s="1" t="s">
        <v>3744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3918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3911</v>
      </c>
      <c r="N7059" s="1" t="n">
        <v>0.856</v>
      </c>
      <c r="O7059" s="1" t="n">
        <v>0.01</v>
      </c>
      <c r="P7059" s="1" t="s">
        <v>3744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3918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3898</v>
      </c>
      <c r="N7060" s="1" t="n">
        <v>4.73</v>
      </c>
      <c r="O7060" s="1" t="n">
        <v>161.02</v>
      </c>
      <c r="P7060" s="1" t="s">
        <v>3744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3918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3916</v>
      </c>
      <c r="N7061" s="1" t="n">
        <v>3.988</v>
      </c>
      <c r="O7061" s="1" t="n">
        <v>115.39</v>
      </c>
      <c r="P7061" s="1" t="s">
        <v>3744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3918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3899</v>
      </c>
      <c r="N7062" s="1" t="n">
        <v>12.74</v>
      </c>
      <c r="O7062" s="1" t="n">
        <v>444.54</v>
      </c>
      <c r="P7062" s="1" t="s">
        <v>3744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3918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3900</v>
      </c>
      <c r="N7063" s="1" t="n">
        <v>3.326</v>
      </c>
      <c r="O7063" s="1" t="n">
        <v>133.04</v>
      </c>
      <c r="P7063" s="1" t="s">
        <v>3744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3918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3901</v>
      </c>
      <c r="N7064" s="1" t="n">
        <v>6.715</v>
      </c>
      <c r="O7064" s="1" t="n">
        <v>268.61</v>
      </c>
      <c r="P7064" s="1" t="s">
        <v>3744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3918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3902</v>
      </c>
      <c r="N7065" s="1" t="n">
        <v>5.676</v>
      </c>
      <c r="O7065" s="1" t="n">
        <v>246.37</v>
      </c>
      <c r="P7065" s="1" t="s">
        <v>3744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3918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3903</v>
      </c>
      <c r="N7066" s="1" t="n">
        <v>8.545</v>
      </c>
      <c r="O7066" s="1" t="n">
        <v>400</v>
      </c>
      <c r="P7066" s="1" t="s">
        <v>3744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3918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3904</v>
      </c>
      <c r="N7067" s="1" t="n">
        <v>3.74</v>
      </c>
      <c r="O7067" s="1" t="n">
        <v>178.26</v>
      </c>
      <c r="P7067" s="1" t="s">
        <v>3744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3918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3905</v>
      </c>
      <c r="N7068" s="1" t="n">
        <v>1.404</v>
      </c>
      <c r="O7068" s="1" t="n">
        <v>60.94</v>
      </c>
      <c r="P7068" s="1" t="s">
        <v>3744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3918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3906</v>
      </c>
      <c r="N7069" s="1" t="n">
        <v>2.422</v>
      </c>
      <c r="O7069" s="1" t="n">
        <v>113.38</v>
      </c>
      <c r="P7069" s="1" t="s">
        <v>3744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3918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3907</v>
      </c>
      <c r="N7070" s="1" t="n">
        <v>1.468</v>
      </c>
      <c r="O7070" s="1" t="n">
        <v>81.22</v>
      </c>
      <c r="P7070" s="1" t="s">
        <v>3744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3918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3917</v>
      </c>
      <c r="N7071" s="1" t="n">
        <v>1.972</v>
      </c>
      <c r="O7071" s="1" t="n">
        <v>68.81</v>
      </c>
      <c r="P7071" s="1" t="s">
        <v>3744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3918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6102</v>
      </c>
      <c r="N7072" s="1" t="n">
        <v>1.646</v>
      </c>
      <c r="O7072" s="1" t="n">
        <v>58.84</v>
      </c>
      <c r="P7072" s="1" t="s">
        <v>3744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3918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3909</v>
      </c>
      <c r="N7073" s="1" t="n">
        <v>2.042</v>
      </c>
      <c r="O7073" s="1" t="n">
        <v>3.46</v>
      </c>
      <c r="P7073" s="1" t="s">
        <v>3744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3918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3910</v>
      </c>
      <c r="N7074" s="1" t="n">
        <v>12.78</v>
      </c>
      <c r="O7074" s="1" t="n">
        <v>32.53</v>
      </c>
      <c r="P7074" s="1" t="s">
        <v>3744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3918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3911</v>
      </c>
      <c r="N7075" s="1" t="n">
        <v>0.756</v>
      </c>
      <c r="O7075" s="1" t="n">
        <v>0</v>
      </c>
      <c r="P7075" s="1" t="s">
        <v>3744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4197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6139</v>
      </c>
      <c r="N7076" s="1" t="n">
        <v>2</v>
      </c>
      <c r="O7076" s="1" t="n">
        <v>27.6</v>
      </c>
      <c r="P7076" s="1" t="s">
        <v>3744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4197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5696</v>
      </c>
      <c r="N7077" s="1" t="n">
        <v>1</v>
      </c>
      <c r="O7077" s="1" t="n">
        <v>19.7</v>
      </c>
      <c r="P7077" s="1" t="s">
        <v>3744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4197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5228</v>
      </c>
      <c r="N7078" s="1" t="n">
        <v>2</v>
      </c>
      <c r="O7078" s="1" t="n">
        <v>6.6</v>
      </c>
      <c r="P7078" s="1" t="s">
        <v>3744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4197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5234</v>
      </c>
      <c r="N7079" s="1" t="n">
        <v>1</v>
      </c>
      <c r="O7079" s="1" t="n">
        <v>5</v>
      </c>
      <c r="P7079" s="1" t="s">
        <v>3744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4197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6140</v>
      </c>
      <c r="N7080" s="1" t="n">
        <v>1</v>
      </c>
      <c r="O7080" s="1" t="n">
        <v>13.8</v>
      </c>
      <c r="P7080" s="1" t="s">
        <v>3744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4197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4334</v>
      </c>
      <c r="N7081" s="1" t="n">
        <v>1</v>
      </c>
      <c r="O7081" s="1" t="n">
        <v>5</v>
      </c>
      <c r="P7081" s="1" t="s">
        <v>3744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4197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4336</v>
      </c>
      <c r="N7082" s="1" t="n">
        <v>1</v>
      </c>
      <c r="O7082" s="1" t="n">
        <v>4.5</v>
      </c>
      <c r="P7082" s="1" t="s">
        <v>3744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4197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6141</v>
      </c>
      <c r="N7083" s="1" t="n">
        <v>1</v>
      </c>
      <c r="O7083" s="1" t="n">
        <v>13.8</v>
      </c>
      <c r="P7083" s="1" t="s">
        <v>3744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4197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6142</v>
      </c>
      <c r="N7084" s="1" t="n">
        <v>1</v>
      </c>
      <c r="O7084" s="1" t="n">
        <v>9.7</v>
      </c>
      <c r="P7084" s="1" t="s">
        <v>3744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3978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6116</v>
      </c>
      <c r="N7085" s="1" t="n">
        <v>6</v>
      </c>
      <c r="O7085" s="1" t="n">
        <v>67.26</v>
      </c>
      <c r="P7085" s="1" t="s">
        <v>3980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3978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6123</v>
      </c>
      <c r="N7086" s="1" t="n">
        <v>1</v>
      </c>
      <c r="O7086" s="1" t="n">
        <v>36.83</v>
      </c>
      <c r="P7086" s="1" t="s">
        <v>3980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3778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3779</v>
      </c>
      <c r="N7087" s="1" t="n">
        <v>120</v>
      </c>
      <c r="O7087" s="1" t="n">
        <v>180</v>
      </c>
      <c r="P7087" s="1" t="s">
        <v>3744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3749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3743</v>
      </c>
      <c r="N7088" s="1" t="n">
        <v>10</v>
      </c>
      <c r="O7088" s="1" t="n">
        <v>25</v>
      </c>
      <c r="P7088" s="1" t="s">
        <v>3744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3749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3745</v>
      </c>
      <c r="N7089" s="1" t="n">
        <v>5</v>
      </c>
      <c r="O7089" s="1" t="n">
        <v>20</v>
      </c>
      <c r="P7089" s="1" t="s">
        <v>3744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3749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3746</v>
      </c>
      <c r="N7090" s="1" t="n">
        <v>100</v>
      </c>
      <c r="O7090" s="1" t="n">
        <v>200</v>
      </c>
      <c r="P7090" s="1" t="s">
        <v>3744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3749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3747</v>
      </c>
      <c r="N7091" s="1" t="n">
        <v>40</v>
      </c>
      <c r="O7091" s="1" t="n">
        <v>250</v>
      </c>
      <c r="P7091" s="1" t="s">
        <v>3744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3749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6143</v>
      </c>
      <c r="N7092" s="1" t="n">
        <v>30</v>
      </c>
      <c r="O7092" s="1" t="n">
        <v>90</v>
      </c>
      <c r="P7092" s="1" t="s">
        <v>3744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3750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3802</v>
      </c>
      <c r="N7093" s="1" t="n">
        <v>5</v>
      </c>
      <c r="O7093" s="1" t="n">
        <v>22.5</v>
      </c>
      <c r="P7093" s="1" t="s">
        <v>3744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3750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3803</v>
      </c>
      <c r="N7094" s="1" t="n">
        <v>3</v>
      </c>
      <c r="O7094" s="1" t="n">
        <v>14.4</v>
      </c>
      <c r="P7094" s="1" t="s">
        <v>3744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3750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3804</v>
      </c>
      <c r="N7095" s="1" t="n">
        <v>4</v>
      </c>
      <c r="O7095" s="1" t="n">
        <v>31.2</v>
      </c>
      <c r="P7095" s="1" t="s">
        <v>3744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3750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3805</v>
      </c>
      <c r="N7096" s="1" t="n">
        <v>30</v>
      </c>
      <c r="O7096" s="1" t="n">
        <v>174</v>
      </c>
      <c r="P7096" s="1" t="s">
        <v>3744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3750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6144</v>
      </c>
      <c r="N7097" s="1" t="n">
        <v>48</v>
      </c>
      <c r="O7097" s="1" t="n">
        <v>175.68</v>
      </c>
      <c r="P7097" s="1" t="s">
        <v>3744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3750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6145</v>
      </c>
      <c r="N7098" s="1" t="n">
        <v>12</v>
      </c>
      <c r="O7098" s="1" t="n">
        <v>92.04</v>
      </c>
      <c r="P7098" s="1" t="s">
        <v>3744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3750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6146</v>
      </c>
      <c r="N7099" s="1" t="n">
        <v>24</v>
      </c>
      <c r="O7099" s="1" t="n">
        <v>120.48</v>
      </c>
      <c r="P7099" s="1" t="s">
        <v>3744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3750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6147</v>
      </c>
      <c r="N7100" s="1" t="n">
        <v>24</v>
      </c>
      <c r="O7100" s="1" t="n">
        <v>120.48</v>
      </c>
      <c r="P7100" s="1" t="s">
        <v>3744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3750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6148</v>
      </c>
      <c r="N7101" s="1" t="n">
        <v>24</v>
      </c>
      <c r="O7101" s="1" t="n">
        <v>64.8</v>
      </c>
      <c r="P7101" s="1" t="s">
        <v>3744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3750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6149</v>
      </c>
      <c r="N7102" s="1" t="n">
        <v>24</v>
      </c>
      <c r="O7102" s="1" t="n">
        <v>109.68</v>
      </c>
      <c r="P7102" s="1" t="s">
        <v>3744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3750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6150</v>
      </c>
      <c r="N7103" s="1" t="n">
        <v>36</v>
      </c>
      <c r="O7103" s="1" t="n">
        <v>107.64</v>
      </c>
      <c r="P7103" s="1" t="s">
        <v>3744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3750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6151</v>
      </c>
      <c r="N7104" s="1" t="n">
        <v>12</v>
      </c>
      <c r="O7104" s="1" t="n">
        <v>103.2</v>
      </c>
      <c r="P7104" s="1" t="s">
        <v>3744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3750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6152</v>
      </c>
      <c r="N7105" s="1" t="n">
        <v>1</v>
      </c>
      <c r="O7105" s="1" t="n">
        <v>7.62</v>
      </c>
      <c r="P7105" s="1" t="s">
        <v>3744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3978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6153</v>
      </c>
      <c r="N7106" s="1" t="n">
        <v>24</v>
      </c>
      <c r="O7106" s="1" t="n">
        <v>74.88</v>
      </c>
      <c r="P7106" s="1" t="s">
        <v>3980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3749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3743</v>
      </c>
      <c r="N7107" s="1" t="n">
        <v>7</v>
      </c>
      <c r="O7107" s="1" t="n">
        <v>42</v>
      </c>
      <c r="P7107" s="1" t="s">
        <v>3744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3749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3745</v>
      </c>
      <c r="N7108" s="1" t="n">
        <v>13</v>
      </c>
      <c r="O7108" s="1" t="n">
        <v>32</v>
      </c>
      <c r="P7108" s="1" t="s">
        <v>3744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3749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3746</v>
      </c>
      <c r="N7109" s="1" t="n">
        <v>50</v>
      </c>
      <c r="O7109" s="1" t="n">
        <v>100</v>
      </c>
      <c r="P7109" s="1" t="s">
        <v>3744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3749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3747</v>
      </c>
      <c r="N7110" s="1" t="n">
        <v>20</v>
      </c>
      <c r="O7110" s="1" t="n">
        <v>125</v>
      </c>
      <c r="P7110" s="1" t="s">
        <v>3744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3750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3800</v>
      </c>
      <c r="N7111" s="1" t="n">
        <v>20</v>
      </c>
      <c r="O7111" s="1" t="n">
        <v>240</v>
      </c>
      <c r="P7111" s="1" t="s">
        <v>3744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3750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4028</v>
      </c>
      <c r="N7112" s="1" t="n">
        <v>25</v>
      </c>
      <c r="O7112" s="1" t="n">
        <v>300</v>
      </c>
      <c r="P7112" s="1" t="s">
        <v>3744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3750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3821</v>
      </c>
      <c r="N7113" s="1" t="n">
        <v>66.55</v>
      </c>
      <c r="O7113" s="1" t="n">
        <v>2129.6</v>
      </c>
      <c r="P7113" s="1" t="s">
        <v>3744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3750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3823</v>
      </c>
      <c r="N7114" s="1" t="n">
        <v>52.5</v>
      </c>
      <c r="O7114" s="1" t="n">
        <v>1155</v>
      </c>
      <c r="P7114" s="1" t="s">
        <v>3744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3897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3912</v>
      </c>
      <c r="N7115" s="1" t="n">
        <v>1.926</v>
      </c>
      <c r="O7115" s="1" t="n">
        <v>41.39</v>
      </c>
      <c r="P7115" s="1" t="s">
        <v>3744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3897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3913</v>
      </c>
      <c r="N7116" s="1" t="n">
        <v>11.795</v>
      </c>
      <c r="O7116" s="1" t="n">
        <v>270.94</v>
      </c>
      <c r="P7116" s="1" t="s">
        <v>3744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3897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3914</v>
      </c>
      <c r="N7117" s="1" t="n">
        <v>15.59</v>
      </c>
      <c r="O7117" s="1" t="n">
        <v>369.67</v>
      </c>
      <c r="P7117" s="1" t="s">
        <v>3744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3897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3915</v>
      </c>
      <c r="N7118" s="1" t="n">
        <v>14.466</v>
      </c>
      <c r="O7118" s="1" t="n">
        <v>375.18</v>
      </c>
      <c r="P7118" s="1" t="s">
        <v>3744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3897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3898</v>
      </c>
      <c r="N7119" s="1" t="n">
        <v>6.56</v>
      </c>
      <c r="O7119" s="1" t="n">
        <v>215.1</v>
      </c>
      <c r="P7119" s="1" t="s">
        <v>3744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3897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3916</v>
      </c>
      <c r="N7120" s="1" t="n">
        <v>3.57</v>
      </c>
      <c r="O7120" s="1" t="n">
        <v>89.94</v>
      </c>
      <c r="P7120" s="1" t="s">
        <v>3744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3897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3899</v>
      </c>
      <c r="N7121" s="1" t="n">
        <v>12.575</v>
      </c>
      <c r="O7121" s="1" t="n">
        <v>422.64</v>
      </c>
      <c r="P7121" s="1" t="s">
        <v>3744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3897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3900</v>
      </c>
      <c r="N7122" s="1" t="n">
        <v>2.794</v>
      </c>
      <c r="O7122" s="1" t="n">
        <v>107.65</v>
      </c>
      <c r="P7122" s="1" t="s">
        <v>3744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3897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3901</v>
      </c>
      <c r="N7123" s="1" t="n">
        <v>5.748</v>
      </c>
      <c r="O7123" s="1" t="n">
        <v>221.47</v>
      </c>
      <c r="P7123" s="1" t="s">
        <v>3744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3897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3902</v>
      </c>
      <c r="N7124" s="1" t="n">
        <v>5.954</v>
      </c>
      <c r="O7124" s="1" t="n">
        <v>248.93</v>
      </c>
      <c r="P7124" s="1" t="s">
        <v>3744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3897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3903</v>
      </c>
      <c r="N7125" s="1" t="n">
        <v>9.635</v>
      </c>
      <c r="O7125" s="1" t="n">
        <v>434.43</v>
      </c>
      <c r="P7125" s="1" t="s">
        <v>3744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3897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3904</v>
      </c>
      <c r="N7126" s="1" t="n">
        <v>3.81</v>
      </c>
      <c r="O7126" s="1" t="n">
        <v>174.91</v>
      </c>
      <c r="P7126" s="1" t="s">
        <v>3744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3897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3905</v>
      </c>
      <c r="N7127" s="1" t="n">
        <v>1.236</v>
      </c>
      <c r="O7127" s="1" t="n">
        <v>51.68</v>
      </c>
      <c r="P7127" s="1" t="s">
        <v>3744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3897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3906</v>
      </c>
      <c r="N7128" s="1" t="n">
        <v>1.722</v>
      </c>
      <c r="O7128" s="1" t="n">
        <v>77.64</v>
      </c>
      <c r="P7128" s="1" t="s">
        <v>3744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3897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3907</v>
      </c>
      <c r="N7129" s="1" t="n">
        <v>1.728</v>
      </c>
      <c r="O7129" s="1" t="n">
        <v>92.08</v>
      </c>
      <c r="P7129" s="1" t="s">
        <v>3744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3897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3908</v>
      </c>
      <c r="N7130" s="1" t="n">
        <v>1.456</v>
      </c>
      <c r="O7130" s="1" t="n">
        <v>53.71</v>
      </c>
      <c r="P7130" s="1" t="s">
        <v>3744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3897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3909</v>
      </c>
      <c r="N7131" s="1" t="n">
        <v>1.616</v>
      </c>
      <c r="O7131" s="1" t="n">
        <v>2.64</v>
      </c>
      <c r="P7131" s="1" t="s">
        <v>3744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3897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3909</v>
      </c>
      <c r="N7132" s="1" t="n">
        <v>2.302</v>
      </c>
      <c r="O7132" s="1" t="n">
        <v>3.4</v>
      </c>
      <c r="P7132" s="1" t="s">
        <v>3744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3897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3910</v>
      </c>
      <c r="N7133" s="1" t="n">
        <v>10.893</v>
      </c>
      <c r="O7133" s="1" t="n">
        <v>26.71</v>
      </c>
      <c r="P7133" s="1" t="s">
        <v>3744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3897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3910</v>
      </c>
      <c r="N7134" s="1" t="n">
        <v>2.024</v>
      </c>
      <c r="O7134" s="1" t="n">
        <v>4.49</v>
      </c>
      <c r="P7134" s="1" t="s">
        <v>3744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3897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3911</v>
      </c>
      <c r="N7135" s="1" t="n">
        <v>0.827</v>
      </c>
      <c r="O7135" s="1" t="n">
        <v>0</v>
      </c>
      <c r="P7135" s="1" t="s">
        <v>3744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3897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3911</v>
      </c>
      <c r="N7136" s="1" t="n">
        <v>0.823</v>
      </c>
      <c r="O7136" s="1" t="n">
        <v>0.01</v>
      </c>
      <c r="P7136" s="1" t="s">
        <v>3744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3918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3912</v>
      </c>
      <c r="N7137" s="1" t="n">
        <v>1.926</v>
      </c>
      <c r="O7137" s="1" t="n">
        <v>41.39</v>
      </c>
      <c r="P7137" s="1" t="s">
        <v>3744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3918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3913</v>
      </c>
      <c r="N7138" s="1" t="n">
        <v>11.795</v>
      </c>
      <c r="O7138" s="1" t="n">
        <v>270.94</v>
      </c>
      <c r="P7138" s="1" t="s">
        <v>3744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3918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3914</v>
      </c>
      <c r="N7139" s="1" t="n">
        <v>15.59</v>
      </c>
      <c r="O7139" s="1" t="n">
        <v>369.67</v>
      </c>
      <c r="P7139" s="1" t="s">
        <v>3744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3918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3915</v>
      </c>
      <c r="N7140" s="1" t="n">
        <v>14.466</v>
      </c>
      <c r="O7140" s="1" t="n">
        <v>375.18</v>
      </c>
      <c r="P7140" s="1" t="s">
        <v>3744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3918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3916</v>
      </c>
      <c r="N7141" s="1" t="n">
        <v>3.57</v>
      </c>
      <c r="O7141" s="1" t="n">
        <v>89.94</v>
      </c>
      <c r="P7141" s="1" t="s">
        <v>3744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3918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3909</v>
      </c>
      <c r="N7142" s="1" t="n">
        <v>2.302</v>
      </c>
      <c r="O7142" s="1" t="n">
        <v>3.4</v>
      </c>
      <c r="P7142" s="1" t="s">
        <v>3744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3918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3910</v>
      </c>
      <c r="N7143" s="1" t="n">
        <v>2.024</v>
      </c>
      <c r="O7143" s="1" t="n">
        <v>4.49</v>
      </c>
      <c r="P7143" s="1" t="s">
        <v>3744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3918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3911</v>
      </c>
      <c r="N7144" s="1" t="n">
        <v>0.827</v>
      </c>
      <c r="O7144" s="1" t="n">
        <v>0</v>
      </c>
      <c r="P7144" s="1" t="s">
        <v>3744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3918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3898</v>
      </c>
      <c r="N7145" s="1" t="n">
        <v>6.56</v>
      </c>
      <c r="O7145" s="1" t="n">
        <v>215.1</v>
      </c>
      <c r="P7145" s="1" t="s">
        <v>3744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3918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3899</v>
      </c>
      <c r="N7146" s="1" t="n">
        <v>12.575</v>
      </c>
      <c r="O7146" s="1" t="n">
        <v>422.64</v>
      </c>
      <c r="P7146" s="1" t="s">
        <v>3744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3918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3900</v>
      </c>
      <c r="N7147" s="1" t="n">
        <v>2.794</v>
      </c>
      <c r="O7147" s="1" t="n">
        <v>107.65</v>
      </c>
      <c r="P7147" s="1" t="s">
        <v>3744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3918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3901</v>
      </c>
      <c r="N7148" s="1" t="n">
        <v>5.748</v>
      </c>
      <c r="O7148" s="1" t="n">
        <v>221.47</v>
      </c>
      <c r="P7148" s="1" t="s">
        <v>3744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3918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3902</v>
      </c>
      <c r="N7149" s="1" t="n">
        <v>5.954</v>
      </c>
      <c r="O7149" s="1" t="n">
        <v>248.93</v>
      </c>
      <c r="P7149" s="1" t="s">
        <v>3744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3918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3903</v>
      </c>
      <c r="N7150" s="1" t="n">
        <v>9.635</v>
      </c>
      <c r="O7150" s="1" t="n">
        <v>434.43</v>
      </c>
      <c r="P7150" s="1" t="s">
        <v>3744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3918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3904</v>
      </c>
      <c r="N7151" s="1" t="n">
        <v>3.81</v>
      </c>
      <c r="O7151" s="1" t="n">
        <v>174.91</v>
      </c>
      <c r="P7151" s="1" t="s">
        <v>3744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3918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3905</v>
      </c>
      <c r="N7152" s="1" t="n">
        <v>1.236</v>
      </c>
      <c r="O7152" s="1" t="n">
        <v>51.68</v>
      </c>
      <c r="P7152" s="1" t="s">
        <v>3744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3918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3906</v>
      </c>
      <c r="N7153" s="1" t="n">
        <v>1.722</v>
      </c>
      <c r="O7153" s="1" t="n">
        <v>77.64</v>
      </c>
      <c r="P7153" s="1" t="s">
        <v>3744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3918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3907</v>
      </c>
      <c r="N7154" s="1" t="n">
        <v>1.728</v>
      </c>
      <c r="O7154" s="1" t="n">
        <v>92.08</v>
      </c>
      <c r="P7154" s="1" t="s">
        <v>3744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3918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3908</v>
      </c>
      <c r="N7155" s="1" t="n">
        <v>1.456</v>
      </c>
      <c r="O7155" s="1" t="n">
        <v>53.71</v>
      </c>
      <c r="P7155" s="1" t="s">
        <v>3744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3918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3909</v>
      </c>
      <c r="N7156" s="1" t="n">
        <v>1.616</v>
      </c>
      <c r="O7156" s="1" t="n">
        <v>2.64</v>
      </c>
      <c r="P7156" s="1" t="s">
        <v>3744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3918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3910</v>
      </c>
      <c r="N7157" s="1" t="n">
        <v>10.893</v>
      </c>
      <c r="O7157" s="1" t="n">
        <v>26.71</v>
      </c>
      <c r="P7157" s="1" t="s">
        <v>3744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3918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3911</v>
      </c>
      <c r="N7158" s="1" t="n">
        <v>0.823</v>
      </c>
      <c r="O7158" s="1" t="n">
        <v>0.01</v>
      </c>
      <c r="P7158" s="1" t="s">
        <v>3744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3749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3743</v>
      </c>
      <c r="N7159" s="1" t="n">
        <v>6</v>
      </c>
      <c r="O7159" s="1" t="n">
        <v>15</v>
      </c>
      <c r="P7159" s="1" t="s">
        <v>3744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3749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3745</v>
      </c>
      <c r="N7160" s="1" t="n">
        <v>5</v>
      </c>
      <c r="O7160" s="1" t="n">
        <v>30</v>
      </c>
      <c r="P7160" s="1" t="s">
        <v>3744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3749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3746</v>
      </c>
      <c r="N7161" s="1" t="n">
        <v>40</v>
      </c>
      <c r="O7161" s="1" t="n">
        <v>80</v>
      </c>
      <c r="P7161" s="1" t="s">
        <v>3744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3749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3748</v>
      </c>
      <c r="N7162" s="1" t="n">
        <v>20</v>
      </c>
      <c r="O7162" s="1" t="n">
        <v>300</v>
      </c>
      <c r="P7162" s="1" t="s">
        <v>3744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3749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3747</v>
      </c>
      <c r="N7163" s="1" t="n">
        <v>40</v>
      </c>
      <c r="O7163" s="1" t="n">
        <v>250</v>
      </c>
      <c r="P7163" s="1" t="s">
        <v>3744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3749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3781</v>
      </c>
      <c r="N7164" s="1" t="n">
        <v>8.37</v>
      </c>
      <c r="O7164" s="1" t="n">
        <v>100.5</v>
      </c>
      <c r="P7164" s="1" t="s">
        <v>3744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3749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3782</v>
      </c>
      <c r="N7165" s="1" t="n">
        <v>4</v>
      </c>
      <c r="O7165" s="1" t="n">
        <v>28</v>
      </c>
      <c r="P7165" s="1" t="s">
        <v>3744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3749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3783</v>
      </c>
      <c r="N7166" s="1" t="n">
        <v>48</v>
      </c>
      <c r="O7166" s="1" t="n">
        <v>320</v>
      </c>
      <c r="P7166" s="1" t="s">
        <v>3744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3749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3784</v>
      </c>
      <c r="N7167" s="1" t="n">
        <v>3</v>
      </c>
      <c r="O7167" s="1" t="n">
        <v>36</v>
      </c>
      <c r="P7167" s="1" t="s">
        <v>3744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3749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3785</v>
      </c>
      <c r="N7168" s="1" t="n">
        <v>20</v>
      </c>
      <c r="O7168" s="1" t="n">
        <v>130</v>
      </c>
      <c r="P7168" s="1" t="s">
        <v>3744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3749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3787</v>
      </c>
      <c r="N7169" s="1" t="n">
        <v>20</v>
      </c>
      <c r="O7169" s="1" t="n">
        <v>80</v>
      </c>
      <c r="P7169" s="1" t="s">
        <v>3744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3749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3935</v>
      </c>
      <c r="N7170" s="1" t="n">
        <v>15</v>
      </c>
      <c r="O7170" s="1" t="n">
        <v>180</v>
      </c>
      <c r="P7170" s="1" t="s">
        <v>3744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3749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3788</v>
      </c>
      <c r="N7171" s="1" t="n">
        <v>4</v>
      </c>
      <c r="O7171" s="1" t="n">
        <v>76</v>
      </c>
      <c r="P7171" s="1" t="s">
        <v>3744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3749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3789</v>
      </c>
      <c r="N7172" s="1" t="n">
        <v>10</v>
      </c>
      <c r="O7172" s="1" t="n">
        <v>90</v>
      </c>
      <c r="P7172" s="1" t="s">
        <v>3744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3749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3790</v>
      </c>
      <c r="N7173" s="1" t="n">
        <v>5</v>
      </c>
      <c r="O7173" s="1" t="n">
        <v>90</v>
      </c>
      <c r="P7173" s="1" t="s">
        <v>3744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3749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3791</v>
      </c>
      <c r="N7174" s="1" t="n">
        <v>5</v>
      </c>
      <c r="O7174" s="1" t="n">
        <v>50</v>
      </c>
      <c r="P7174" s="1" t="s">
        <v>3744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3749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3936</v>
      </c>
      <c r="N7175" s="1" t="n">
        <v>6</v>
      </c>
      <c r="O7175" s="1" t="n">
        <v>33</v>
      </c>
      <c r="P7175" s="1" t="s">
        <v>3744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3749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3793</v>
      </c>
      <c r="N7176" s="1" t="n">
        <v>10</v>
      </c>
      <c r="O7176" s="1" t="n">
        <v>70</v>
      </c>
      <c r="P7176" s="1" t="s">
        <v>3744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3749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4138</v>
      </c>
      <c r="N7177" s="1" t="n">
        <v>6</v>
      </c>
      <c r="O7177" s="1" t="n">
        <v>72</v>
      </c>
      <c r="P7177" s="1" t="s">
        <v>3744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3749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3795</v>
      </c>
      <c r="N7178" s="1" t="n">
        <v>20</v>
      </c>
      <c r="O7178" s="1" t="n">
        <v>120</v>
      </c>
      <c r="P7178" s="1" t="s">
        <v>3744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3749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5749</v>
      </c>
      <c r="N7179" s="1" t="n">
        <v>27</v>
      </c>
      <c r="O7179" s="1" t="n">
        <v>40</v>
      </c>
      <c r="P7179" s="1" t="s">
        <v>3744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3749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3939</v>
      </c>
      <c r="N7180" s="1" t="n">
        <v>9.58</v>
      </c>
      <c r="O7180" s="1" t="n">
        <v>114.5</v>
      </c>
      <c r="P7180" s="1" t="s">
        <v>3744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3749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3940</v>
      </c>
      <c r="N7181" s="1" t="n">
        <v>10</v>
      </c>
      <c r="O7181" s="1" t="n">
        <v>60</v>
      </c>
      <c r="P7181" s="1" t="s">
        <v>3744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3750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3821</v>
      </c>
      <c r="N7182" s="1" t="n">
        <v>66.6</v>
      </c>
      <c r="O7182" s="1" t="n">
        <v>2131.2</v>
      </c>
      <c r="P7182" s="1" t="s">
        <v>3744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3750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3821</v>
      </c>
      <c r="N7183" s="1" t="n">
        <v>65.2</v>
      </c>
      <c r="O7183" s="1" t="n">
        <v>2086.4</v>
      </c>
      <c r="P7183" s="1" t="s">
        <v>3744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3750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3823</v>
      </c>
      <c r="N7184" s="1" t="n">
        <v>54.8</v>
      </c>
      <c r="O7184" s="1" t="n">
        <v>1233</v>
      </c>
      <c r="P7184" s="1" t="s">
        <v>3744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3750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3822</v>
      </c>
      <c r="N7185" s="1" t="n">
        <v>19</v>
      </c>
      <c r="O7185" s="1" t="n">
        <v>608</v>
      </c>
      <c r="P7185" s="1" t="s">
        <v>3744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3750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3822</v>
      </c>
      <c r="N7186" s="1" t="n">
        <v>18.7</v>
      </c>
      <c r="O7186" s="1" t="n">
        <v>598.4</v>
      </c>
      <c r="P7186" s="1" t="s">
        <v>3744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3750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4047</v>
      </c>
      <c r="N7187" s="1" t="n">
        <v>31.2</v>
      </c>
      <c r="O7187" s="1" t="n">
        <v>639.6</v>
      </c>
      <c r="P7187" s="1" t="s">
        <v>3744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3750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4030</v>
      </c>
      <c r="N7188" s="1" t="n">
        <v>18</v>
      </c>
      <c r="O7188" s="1" t="n">
        <v>180</v>
      </c>
      <c r="P7188" s="1" t="s">
        <v>3744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3750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4031</v>
      </c>
      <c r="N7189" s="1" t="n">
        <v>20</v>
      </c>
      <c r="O7189" s="1" t="n">
        <v>140</v>
      </c>
      <c r="P7189" s="1" t="s">
        <v>3744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3750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6154</v>
      </c>
      <c r="N7190" s="1" t="n">
        <v>151.5</v>
      </c>
      <c r="O7190" s="1" t="n">
        <v>1714.5</v>
      </c>
      <c r="P7190" s="1" t="s">
        <v>3744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3750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4170</v>
      </c>
      <c r="N7191" s="1" t="n">
        <v>101</v>
      </c>
      <c r="O7191" s="1" t="n">
        <v>1143</v>
      </c>
      <c r="P7191" s="1" t="s">
        <v>3744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3750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4172</v>
      </c>
      <c r="N7192" s="1" t="n">
        <v>151.5</v>
      </c>
      <c r="O7192" s="1" t="n">
        <v>1714.5</v>
      </c>
      <c r="P7192" s="1" t="s">
        <v>3744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3750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4173</v>
      </c>
      <c r="N7193" s="1" t="n">
        <v>50.5</v>
      </c>
      <c r="O7193" s="1" t="n">
        <v>571.5</v>
      </c>
      <c r="P7193" s="1" t="s">
        <v>3744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3750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4174</v>
      </c>
      <c r="N7194" s="1" t="n">
        <v>150</v>
      </c>
      <c r="O7194" s="1" t="n">
        <v>1325.8</v>
      </c>
      <c r="P7194" s="1" t="s">
        <v>3744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3750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4176</v>
      </c>
      <c r="N7195" s="1" t="n">
        <v>50.5</v>
      </c>
      <c r="O7195" s="1" t="n">
        <v>571.5</v>
      </c>
      <c r="P7195" s="1" t="s">
        <v>3744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3897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3912</v>
      </c>
      <c r="N7196" s="1" t="n">
        <v>5.646</v>
      </c>
      <c r="O7196" s="1" t="n">
        <v>124.65</v>
      </c>
      <c r="P7196" s="1" t="s">
        <v>3744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3897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3913</v>
      </c>
      <c r="N7197" s="1" t="n">
        <v>8.05</v>
      </c>
      <c r="O7197" s="1" t="n">
        <v>189.98</v>
      </c>
      <c r="P7197" s="1" t="s">
        <v>3744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3897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3914</v>
      </c>
      <c r="N7198" s="1" t="n">
        <v>17.76</v>
      </c>
      <c r="O7198" s="1" t="n">
        <v>432.67</v>
      </c>
      <c r="P7198" s="1" t="s">
        <v>3744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3897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3915</v>
      </c>
      <c r="N7199" s="1" t="n">
        <v>12.765</v>
      </c>
      <c r="O7199" s="1" t="n">
        <v>340.14</v>
      </c>
      <c r="P7199" s="1" t="s">
        <v>3744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3897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4129</v>
      </c>
      <c r="N7200" s="1" t="n">
        <v>23.71</v>
      </c>
      <c r="O7200" s="1" t="n">
        <v>456.35</v>
      </c>
      <c r="P7200" s="1" t="s">
        <v>3744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3897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4129</v>
      </c>
      <c r="N7201" s="1" t="n">
        <v>1.356</v>
      </c>
      <c r="O7201" s="1" t="n">
        <v>23.74</v>
      </c>
      <c r="P7201" s="1" t="s">
        <v>3744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3897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3898</v>
      </c>
      <c r="N7202" s="1" t="n">
        <v>1.65</v>
      </c>
      <c r="O7202" s="1" t="n">
        <v>55.26</v>
      </c>
      <c r="P7202" s="1" t="s">
        <v>3744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3897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3898</v>
      </c>
      <c r="N7203" s="1" t="n">
        <v>7.453</v>
      </c>
      <c r="O7203" s="1" t="n">
        <v>238.22</v>
      </c>
      <c r="P7203" s="1" t="s">
        <v>3744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3897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3916</v>
      </c>
      <c r="N7204" s="1" t="n">
        <v>1.184</v>
      </c>
      <c r="O7204" s="1" t="n">
        <v>33.69</v>
      </c>
      <c r="P7204" s="1" t="s">
        <v>3744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3897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3916</v>
      </c>
      <c r="N7205" s="1" t="n">
        <v>2.026</v>
      </c>
      <c r="O7205" s="1" t="n">
        <v>53.88</v>
      </c>
      <c r="P7205" s="1" t="s">
        <v>3744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3897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3916</v>
      </c>
      <c r="N7206" s="1" t="n">
        <v>4.366</v>
      </c>
      <c r="O7206" s="1" t="n">
        <v>113.01</v>
      </c>
      <c r="P7206" s="1" t="s">
        <v>3744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3897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3916</v>
      </c>
      <c r="N7207" s="1" t="n">
        <v>0.978</v>
      </c>
      <c r="O7207" s="1" t="n">
        <v>27.84</v>
      </c>
      <c r="P7207" s="1" t="s">
        <v>3744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3897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3899</v>
      </c>
      <c r="N7208" s="1" t="n">
        <v>24.265</v>
      </c>
      <c r="O7208" s="1" t="n">
        <v>833.08</v>
      </c>
      <c r="P7208" s="1" t="s">
        <v>3744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3897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3899</v>
      </c>
      <c r="N7209" s="1" t="n">
        <v>13.096</v>
      </c>
      <c r="O7209" s="1" t="n">
        <v>437.16</v>
      </c>
      <c r="P7209" s="1" t="s">
        <v>3744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3897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3900</v>
      </c>
      <c r="N7210" s="1" t="n">
        <v>5.064</v>
      </c>
      <c r="O7210" s="1" t="n">
        <v>189.93</v>
      </c>
      <c r="P7210" s="1" t="s">
        <v>3744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3897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3901</v>
      </c>
      <c r="N7211" s="1" t="n">
        <v>12.864</v>
      </c>
      <c r="O7211" s="1" t="n">
        <v>482.25</v>
      </c>
      <c r="P7211" s="1" t="s">
        <v>3744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3897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3902</v>
      </c>
      <c r="N7212" s="1" t="n">
        <v>10.08</v>
      </c>
      <c r="O7212" s="1" t="n">
        <v>410.89</v>
      </c>
      <c r="P7212" s="1" t="s">
        <v>3744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3897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3903</v>
      </c>
      <c r="N7213" s="1" t="n">
        <v>19.999</v>
      </c>
      <c r="O7213" s="1" t="n">
        <v>878.35</v>
      </c>
      <c r="P7213" s="1" t="s">
        <v>3744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3897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3904</v>
      </c>
      <c r="N7214" s="1" t="n">
        <v>7.451</v>
      </c>
      <c r="O7214" s="1" t="n">
        <v>333.86</v>
      </c>
      <c r="P7214" s="1" t="s">
        <v>3744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3897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3905</v>
      </c>
      <c r="N7215" s="1" t="n">
        <v>2.936</v>
      </c>
      <c r="O7215" s="1" t="n">
        <v>119.65</v>
      </c>
      <c r="P7215" s="1" t="s">
        <v>3744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3897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3906</v>
      </c>
      <c r="N7216" s="1" t="n">
        <v>4.112</v>
      </c>
      <c r="O7216" s="1" t="n">
        <v>189.33</v>
      </c>
      <c r="P7216" s="1" t="s">
        <v>3744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3897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3906</v>
      </c>
      <c r="N7217" s="1" t="n">
        <v>3.439</v>
      </c>
      <c r="O7217" s="1" t="n">
        <v>151.27</v>
      </c>
      <c r="P7217" s="1" t="s">
        <v>3744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3897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3907</v>
      </c>
      <c r="N7218" s="1" t="n">
        <v>3.657</v>
      </c>
      <c r="O7218" s="1" t="n">
        <v>189.75</v>
      </c>
      <c r="P7218" s="1" t="s">
        <v>3744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3897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6155</v>
      </c>
      <c r="N7219" s="1" t="n">
        <v>9.467</v>
      </c>
      <c r="O7219" s="1" t="n">
        <v>422.11</v>
      </c>
      <c r="P7219" s="1" t="s">
        <v>3744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3897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5605</v>
      </c>
      <c r="N7220" s="1" t="n">
        <v>2.851</v>
      </c>
      <c r="O7220" s="1" t="n">
        <v>97.21</v>
      </c>
      <c r="P7220" s="1" t="s">
        <v>3744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3897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3917</v>
      </c>
      <c r="N7221" s="1" t="n">
        <v>4.288</v>
      </c>
      <c r="O7221" s="1" t="n">
        <v>147.15</v>
      </c>
      <c r="P7221" s="1" t="s">
        <v>3744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3897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3908</v>
      </c>
      <c r="N7222" s="1" t="n">
        <v>2.843</v>
      </c>
      <c r="O7222" s="1" t="n">
        <v>100.07</v>
      </c>
      <c r="P7222" s="1" t="s">
        <v>3744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3897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3908</v>
      </c>
      <c r="N7223" s="1" t="n">
        <v>2.436</v>
      </c>
      <c r="O7223" s="1" t="n">
        <v>91.78</v>
      </c>
      <c r="P7223" s="1" t="s">
        <v>3744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3897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6102</v>
      </c>
      <c r="N7224" s="1" t="n">
        <v>1.602</v>
      </c>
      <c r="O7224" s="1" t="n">
        <v>54.78</v>
      </c>
      <c r="P7224" s="1" t="s">
        <v>3744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3897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3909</v>
      </c>
      <c r="N7225" s="1" t="n">
        <v>4.36</v>
      </c>
      <c r="O7225" s="1" t="n">
        <v>6.91</v>
      </c>
      <c r="P7225" s="1" t="s">
        <v>3744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3897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3909</v>
      </c>
      <c r="N7226" s="1" t="n">
        <v>0.854</v>
      </c>
      <c r="O7226" s="1" t="n">
        <v>1.29</v>
      </c>
      <c r="P7226" s="1" t="s">
        <v>3744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3897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3909</v>
      </c>
      <c r="N7227" s="1" t="n">
        <v>0.641</v>
      </c>
      <c r="O7227" s="1" t="n">
        <v>1.08</v>
      </c>
      <c r="P7227" s="1" t="s">
        <v>3744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3897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3909</v>
      </c>
      <c r="N7228" s="1" t="n">
        <v>1.442</v>
      </c>
      <c r="O7228" s="1" t="n">
        <v>2.4</v>
      </c>
      <c r="P7228" s="1" t="s">
        <v>3744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3897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3910</v>
      </c>
      <c r="N7229" s="1" t="n">
        <v>21.487</v>
      </c>
      <c r="O7229" s="1" t="n">
        <v>51.32</v>
      </c>
      <c r="P7229" s="1" t="s">
        <v>3744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3897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3910</v>
      </c>
      <c r="N7230" s="1" t="n">
        <v>3.296</v>
      </c>
      <c r="O7230" s="1" t="n">
        <v>7.51</v>
      </c>
      <c r="P7230" s="1" t="s">
        <v>3744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3897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3910</v>
      </c>
      <c r="N7231" s="1" t="n">
        <v>3.206</v>
      </c>
      <c r="O7231" s="1" t="n">
        <v>8.02</v>
      </c>
      <c r="P7231" s="1" t="s">
        <v>3744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3897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3911</v>
      </c>
      <c r="N7232" s="1" t="n">
        <v>0.576</v>
      </c>
      <c r="O7232" s="1" t="n">
        <v>0.01</v>
      </c>
      <c r="P7232" s="1" t="s">
        <v>3744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3897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3911</v>
      </c>
      <c r="N7233" s="1" t="n">
        <v>1.125</v>
      </c>
      <c r="O7233" s="1" t="n">
        <v>0</v>
      </c>
      <c r="P7233" s="1" t="s">
        <v>3744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3897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3911</v>
      </c>
      <c r="N7234" s="1" t="n">
        <v>0.707</v>
      </c>
      <c r="O7234" s="1" t="n">
        <v>0.01</v>
      </c>
      <c r="P7234" s="1" t="s">
        <v>3744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3897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3911</v>
      </c>
      <c r="N7235" s="1" t="n">
        <v>0.412</v>
      </c>
      <c r="O7235" s="1" t="n">
        <v>0.01</v>
      </c>
      <c r="P7235" s="1" t="s">
        <v>3744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3918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3898</v>
      </c>
      <c r="N7236" s="1" t="n">
        <v>3.937</v>
      </c>
      <c r="O7236" s="1" t="n">
        <v>128.21</v>
      </c>
      <c r="P7236" s="1" t="s">
        <v>3744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3918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3899</v>
      </c>
      <c r="N7237" s="1" t="n">
        <v>13.096</v>
      </c>
      <c r="O7237" s="1" t="n">
        <v>437.16</v>
      </c>
      <c r="P7237" s="1" t="s">
        <v>3744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3918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3900</v>
      </c>
      <c r="N7238" s="1" t="n">
        <v>2.503</v>
      </c>
      <c r="O7238" s="1" t="n">
        <v>95.78</v>
      </c>
      <c r="P7238" s="1" t="s">
        <v>3744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3918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3901</v>
      </c>
      <c r="N7239" s="1" t="n">
        <v>6.195</v>
      </c>
      <c r="O7239" s="1" t="n">
        <v>237.07</v>
      </c>
      <c r="P7239" s="1" t="s">
        <v>3744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3918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3902</v>
      </c>
      <c r="N7240" s="1" t="n">
        <v>5.369</v>
      </c>
      <c r="O7240" s="1" t="n">
        <v>222.95</v>
      </c>
      <c r="P7240" s="1" t="s">
        <v>3744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3918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3903</v>
      </c>
      <c r="N7241" s="1" t="n">
        <v>10.194</v>
      </c>
      <c r="O7241" s="1" t="n">
        <v>456.51</v>
      </c>
      <c r="P7241" s="1" t="s">
        <v>3744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3918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3904</v>
      </c>
      <c r="N7242" s="1" t="n">
        <v>4.168</v>
      </c>
      <c r="O7242" s="1" t="n">
        <v>190.05</v>
      </c>
      <c r="P7242" s="1" t="s">
        <v>3744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3918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3905</v>
      </c>
      <c r="N7243" s="1" t="n">
        <v>1.546</v>
      </c>
      <c r="O7243" s="1" t="n">
        <v>64.2</v>
      </c>
      <c r="P7243" s="1" t="s">
        <v>3744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3918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3906</v>
      </c>
      <c r="N7244" s="1" t="n">
        <v>1.879</v>
      </c>
      <c r="O7244" s="1" t="n">
        <v>84.15</v>
      </c>
      <c r="P7244" s="1" t="s">
        <v>3744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3918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3907</v>
      </c>
      <c r="N7245" s="1" t="n">
        <v>1.83</v>
      </c>
      <c r="O7245" s="1" t="n">
        <v>96.85</v>
      </c>
      <c r="P7245" s="1" t="s">
        <v>3744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3918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5605</v>
      </c>
      <c r="N7246" s="1" t="n">
        <v>0.96</v>
      </c>
      <c r="O7246" s="1" t="n">
        <v>33.61</v>
      </c>
      <c r="P7246" s="1" t="s">
        <v>3744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3918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6102</v>
      </c>
      <c r="N7247" s="1" t="n">
        <v>1.602</v>
      </c>
      <c r="O7247" s="1" t="n">
        <v>54.78</v>
      </c>
      <c r="P7247" s="1" t="s">
        <v>3744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3918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3909</v>
      </c>
      <c r="N7248" s="1" t="n">
        <v>1.959</v>
      </c>
      <c r="O7248" s="1" t="n">
        <v>3.17</v>
      </c>
      <c r="P7248" s="1" t="s">
        <v>3744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3918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3910</v>
      </c>
      <c r="N7249" s="1" t="n">
        <v>10.972</v>
      </c>
      <c r="O7249" s="1" t="n">
        <v>26.72</v>
      </c>
      <c r="P7249" s="1" t="s">
        <v>3744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3918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3911</v>
      </c>
      <c r="N7250" s="1" t="n">
        <v>0.39</v>
      </c>
      <c r="O7250" s="1" t="n">
        <v>0</v>
      </c>
      <c r="P7250" s="1" t="s">
        <v>3744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3918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3898</v>
      </c>
      <c r="N7251" s="1" t="n">
        <v>3.516</v>
      </c>
      <c r="O7251" s="1" t="n">
        <v>110.01</v>
      </c>
      <c r="P7251" s="1" t="s">
        <v>3744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3918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3916</v>
      </c>
      <c r="N7252" s="1" t="n">
        <v>2.026</v>
      </c>
      <c r="O7252" s="1" t="n">
        <v>53.88</v>
      </c>
      <c r="P7252" s="1" t="s">
        <v>3744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3918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3900</v>
      </c>
      <c r="N7253" s="1" t="n">
        <v>2.561</v>
      </c>
      <c r="O7253" s="1" t="n">
        <v>94.15</v>
      </c>
      <c r="P7253" s="1" t="s">
        <v>3744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3918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3901</v>
      </c>
      <c r="N7254" s="1" t="n">
        <v>6.669</v>
      </c>
      <c r="O7254" s="1" t="n">
        <v>245.18</v>
      </c>
      <c r="P7254" s="1" t="s">
        <v>3744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3918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3902</v>
      </c>
      <c r="N7255" s="1" t="n">
        <v>4.711</v>
      </c>
      <c r="O7255" s="1" t="n">
        <v>187.94</v>
      </c>
      <c r="P7255" s="1" t="s">
        <v>3744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3918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3903</v>
      </c>
      <c r="N7256" s="1" t="n">
        <v>9.805</v>
      </c>
      <c r="O7256" s="1" t="n">
        <v>421.84</v>
      </c>
      <c r="P7256" s="1" t="s">
        <v>3744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3918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3904</v>
      </c>
      <c r="N7257" s="1" t="n">
        <v>3.283</v>
      </c>
      <c r="O7257" s="1" t="n">
        <v>143.81</v>
      </c>
      <c r="P7257" s="1" t="s">
        <v>3744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3918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3905</v>
      </c>
      <c r="N7258" s="1" t="n">
        <v>1.39</v>
      </c>
      <c r="O7258" s="1" t="n">
        <v>55.45</v>
      </c>
      <c r="P7258" s="1" t="s">
        <v>3744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3918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3906</v>
      </c>
      <c r="N7259" s="1" t="n">
        <v>1.56</v>
      </c>
      <c r="O7259" s="1" t="n">
        <v>67.12</v>
      </c>
      <c r="P7259" s="1" t="s">
        <v>3744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3918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3907</v>
      </c>
      <c r="N7260" s="1" t="n">
        <v>1.827</v>
      </c>
      <c r="O7260" s="1" t="n">
        <v>92.9</v>
      </c>
      <c r="P7260" s="1" t="s">
        <v>3744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3918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6155</v>
      </c>
      <c r="N7261" s="1" t="n">
        <v>9.467</v>
      </c>
      <c r="O7261" s="1" t="n">
        <v>422.11</v>
      </c>
      <c r="P7261" s="1" t="s">
        <v>3744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3918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5605</v>
      </c>
      <c r="N7262" s="1" t="n">
        <v>1.891</v>
      </c>
      <c r="O7262" s="1" t="n">
        <v>63.6</v>
      </c>
      <c r="P7262" s="1" t="s">
        <v>3744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3918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3908</v>
      </c>
      <c r="N7263" s="1" t="n">
        <v>2.843</v>
      </c>
      <c r="O7263" s="1" t="n">
        <v>100.07</v>
      </c>
      <c r="P7263" s="1" t="s">
        <v>3744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3918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3909</v>
      </c>
      <c r="N7264" s="1" t="n">
        <v>2.401</v>
      </c>
      <c r="O7264" s="1" t="n">
        <v>3.74</v>
      </c>
      <c r="P7264" s="1" t="s">
        <v>3744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3918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3910</v>
      </c>
      <c r="N7265" s="1" t="n">
        <v>10.515</v>
      </c>
      <c r="O7265" s="1" t="n">
        <v>24.6</v>
      </c>
      <c r="P7265" s="1" t="s">
        <v>3744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3918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3911</v>
      </c>
      <c r="N7266" s="1" t="n">
        <v>0.735</v>
      </c>
      <c r="O7266" s="1" t="n">
        <v>0</v>
      </c>
      <c r="P7266" s="1" t="s">
        <v>3744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3918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3912</v>
      </c>
      <c r="N7267" s="1" t="n">
        <v>5.646</v>
      </c>
      <c r="O7267" s="1" t="n">
        <v>124.65</v>
      </c>
      <c r="P7267" s="1" t="s">
        <v>3744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3918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3913</v>
      </c>
      <c r="N7268" s="1" t="n">
        <v>8.05</v>
      </c>
      <c r="O7268" s="1" t="n">
        <v>189.98</v>
      </c>
      <c r="P7268" s="1" t="s">
        <v>3744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3918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3914</v>
      </c>
      <c r="N7269" s="1" t="n">
        <v>17.76</v>
      </c>
      <c r="O7269" s="1" t="n">
        <v>432.67</v>
      </c>
      <c r="P7269" s="1" t="s">
        <v>3744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3918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3915</v>
      </c>
      <c r="N7270" s="1" t="n">
        <v>12.765</v>
      </c>
      <c r="O7270" s="1" t="n">
        <v>340.14</v>
      </c>
      <c r="P7270" s="1" t="s">
        <v>3744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3918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4129</v>
      </c>
      <c r="N7271" s="1" t="n">
        <v>1.356</v>
      </c>
      <c r="O7271" s="1" t="n">
        <v>23.74</v>
      </c>
      <c r="P7271" s="1" t="s">
        <v>3744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3918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3916</v>
      </c>
      <c r="N7272" s="1" t="n">
        <v>4.366</v>
      </c>
      <c r="O7272" s="1" t="n">
        <v>113.01</v>
      </c>
      <c r="P7272" s="1" t="s">
        <v>3744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3918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3909</v>
      </c>
      <c r="N7273" s="1" t="n">
        <v>0.854</v>
      </c>
      <c r="O7273" s="1" t="n">
        <v>1.29</v>
      </c>
      <c r="P7273" s="1" t="s">
        <v>3744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3918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3910</v>
      </c>
      <c r="N7274" s="1" t="n">
        <v>3.296</v>
      </c>
      <c r="O7274" s="1" t="n">
        <v>7.51</v>
      </c>
      <c r="P7274" s="1" t="s">
        <v>3744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3918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3911</v>
      </c>
      <c r="N7275" s="1" t="n">
        <v>0.707</v>
      </c>
      <c r="O7275" s="1" t="n">
        <v>0.01</v>
      </c>
      <c r="P7275" s="1" t="s">
        <v>3744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3918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4129</v>
      </c>
      <c r="N7276" s="1" t="n">
        <v>23.71</v>
      </c>
      <c r="O7276" s="1" t="n">
        <v>456.35</v>
      </c>
      <c r="P7276" s="1" t="s">
        <v>3744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3918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3916</v>
      </c>
      <c r="N7277" s="1" t="n">
        <v>1.184</v>
      </c>
      <c r="O7277" s="1" t="n">
        <v>33.69</v>
      </c>
      <c r="P7277" s="1" t="s">
        <v>3744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3918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3917</v>
      </c>
      <c r="N7278" s="1" t="n">
        <v>4.288</v>
      </c>
      <c r="O7278" s="1" t="n">
        <v>147.15</v>
      </c>
      <c r="P7278" s="1" t="s">
        <v>3744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3918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3909</v>
      </c>
      <c r="N7279" s="1" t="n">
        <v>1.442</v>
      </c>
      <c r="O7279" s="1" t="n">
        <v>2.4</v>
      </c>
      <c r="P7279" s="1" t="s">
        <v>3744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3918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3911</v>
      </c>
      <c r="N7280" s="1" t="n">
        <v>0.576</v>
      </c>
      <c r="O7280" s="1" t="n">
        <v>0.01</v>
      </c>
      <c r="P7280" s="1" t="s">
        <v>3744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3918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3898</v>
      </c>
      <c r="N7281" s="1" t="n">
        <v>0.825</v>
      </c>
      <c r="O7281" s="1" t="n">
        <v>27.42</v>
      </c>
      <c r="P7281" s="1" t="s">
        <v>3744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3918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3916</v>
      </c>
      <c r="N7282" s="1" t="n">
        <v>0.489</v>
      </c>
      <c r="O7282" s="1" t="n">
        <v>13.81</v>
      </c>
      <c r="P7282" s="1" t="s">
        <v>3744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3918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3899</v>
      </c>
      <c r="N7283" s="1" t="n">
        <v>12.03</v>
      </c>
      <c r="O7283" s="1" t="n">
        <v>409.85</v>
      </c>
      <c r="P7283" s="1" t="s">
        <v>3744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3918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3906</v>
      </c>
      <c r="N7284" s="1" t="n">
        <v>2.136</v>
      </c>
      <c r="O7284" s="1" t="n">
        <v>97.63</v>
      </c>
      <c r="P7284" s="1" t="s">
        <v>3744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3918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3908</v>
      </c>
      <c r="N7285" s="1" t="n">
        <v>1.218</v>
      </c>
      <c r="O7285" s="1" t="n">
        <v>45.54</v>
      </c>
      <c r="P7285" s="1" t="s">
        <v>3744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3918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3909</v>
      </c>
      <c r="N7286" s="1" t="n">
        <v>0.1</v>
      </c>
      <c r="O7286" s="1" t="n">
        <v>0.17</v>
      </c>
      <c r="P7286" s="1" t="s">
        <v>3744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3918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3910</v>
      </c>
      <c r="N7287" s="1" t="n">
        <v>1.603</v>
      </c>
      <c r="O7287" s="1" t="n">
        <v>3.98</v>
      </c>
      <c r="P7287" s="1" t="s">
        <v>3744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3918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3911</v>
      </c>
      <c r="N7288" s="1" t="n">
        <v>0.299</v>
      </c>
      <c r="O7288" s="1" t="n">
        <v>0</v>
      </c>
      <c r="P7288" s="1" t="s">
        <v>3744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3918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3898</v>
      </c>
      <c r="N7289" s="1" t="n">
        <v>0.825</v>
      </c>
      <c r="O7289" s="1" t="n">
        <v>27.84</v>
      </c>
      <c r="P7289" s="1" t="s">
        <v>3744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3918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3916</v>
      </c>
      <c r="N7290" s="1" t="n">
        <v>0.489</v>
      </c>
      <c r="O7290" s="1" t="n">
        <v>14.03</v>
      </c>
      <c r="P7290" s="1" t="s">
        <v>3744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3918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3899</v>
      </c>
      <c r="N7291" s="1" t="n">
        <v>12.235</v>
      </c>
      <c r="O7291" s="1" t="n">
        <v>423.23</v>
      </c>
      <c r="P7291" s="1" t="s">
        <v>3744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3918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3906</v>
      </c>
      <c r="N7292" s="1" t="n">
        <v>1.976</v>
      </c>
      <c r="O7292" s="1" t="n">
        <v>91.7</v>
      </c>
      <c r="P7292" s="1" t="s">
        <v>3744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3918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3908</v>
      </c>
      <c r="N7293" s="1" t="n">
        <v>1.218</v>
      </c>
      <c r="O7293" s="1" t="n">
        <v>46.24</v>
      </c>
      <c r="P7293" s="1" t="s">
        <v>3744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3918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3909</v>
      </c>
      <c r="N7294" s="1" t="n">
        <v>0.541</v>
      </c>
      <c r="O7294" s="1" t="n">
        <v>0.91</v>
      </c>
      <c r="P7294" s="1" t="s">
        <v>3744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3918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3910</v>
      </c>
      <c r="N7295" s="1" t="n">
        <v>1.603</v>
      </c>
      <c r="O7295" s="1" t="n">
        <v>4.04</v>
      </c>
      <c r="P7295" s="1" t="s">
        <v>3744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3918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3911</v>
      </c>
      <c r="N7296" s="1" t="n">
        <v>0.113</v>
      </c>
      <c r="O7296" s="1" t="n">
        <v>0.01</v>
      </c>
      <c r="P7296" s="1" t="s">
        <v>3744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4197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3771</v>
      </c>
      <c r="N7297" s="1" t="n">
        <v>6</v>
      </c>
      <c r="O7297" s="1" t="n">
        <v>32.34</v>
      </c>
      <c r="P7297" s="1" t="s">
        <v>3744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3778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3779</v>
      </c>
      <c r="N7298" s="1" t="n">
        <v>120</v>
      </c>
      <c r="O7298" s="1" t="n">
        <v>180</v>
      </c>
      <c r="P7298" s="1" t="s">
        <v>3744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3749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3743</v>
      </c>
      <c r="N7299" s="1" t="n">
        <v>10</v>
      </c>
      <c r="O7299" s="1" t="n">
        <v>25</v>
      </c>
      <c r="P7299" s="1" t="s">
        <v>3744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3749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3746</v>
      </c>
      <c r="N7300" s="1" t="n">
        <v>20</v>
      </c>
      <c r="O7300" s="1" t="n">
        <v>40</v>
      </c>
      <c r="P7300" s="1" t="s">
        <v>3744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3750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3800</v>
      </c>
      <c r="N7301" s="1" t="n">
        <v>20</v>
      </c>
      <c r="O7301" s="1" t="n">
        <v>240</v>
      </c>
      <c r="P7301" s="1" t="s">
        <v>3744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3750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4028</v>
      </c>
      <c r="N7302" s="1" t="n">
        <v>25</v>
      </c>
      <c r="O7302" s="1" t="n">
        <v>300</v>
      </c>
      <c r="P7302" s="1" t="s">
        <v>3744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3750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3984</v>
      </c>
      <c r="N7303" s="1" t="n">
        <v>12</v>
      </c>
      <c r="O7303" s="1" t="n">
        <v>45</v>
      </c>
      <c r="P7303" s="1" t="s">
        <v>3744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3750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3985</v>
      </c>
      <c r="N7304" s="1" t="n">
        <v>18</v>
      </c>
      <c r="O7304" s="1" t="n">
        <v>110</v>
      </c>
      <c r="P7304" s="1" t="s">
        <v>3744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3750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3986</v>
      </c>
      <c r="N7305" s="1" t="n">
        <v>18</v>
      </c>
      <c r="O7305" s="1" t="n">
        <v>160</v>
      </c>
      <c r="P7305" s="1" t="s">
        <v>3744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3750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3987</v>
      </c>
      <c r="N7306" s="1" t="n">
        <v>30</v>
      </c>
      <c r="O7306" s="1" t="n">
        <v>57</v>
      </c>
      <c r="P7306" s="1" t="s">
        <v>3744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3750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3988</v>
      </c>
      <c r="N7307" s="1" t="n">
        <v>20</v>
      </c>
      <c r="O7307" s="1" t="n">
        <v>61</v>
      </c>
      <c r="P7307" s="1" t="s">
        <v>3744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3750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3989</v>
      </c>
      <c r="N7308" s="1" t="n">
        <v>9</v>
      </c>
      <c r="O7308" s="1" t="n">
        <v>70.65</v>
      </c>
      <c r="P7308" s="1" t="s">
        <v>3744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3750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3990</v>
      </c>
      <c r="N7309" s="1" t="n">
        <v>40</v>
      </c>
      <c r="O7309" s="1" t="n">
        <v>132</v>
      </c>
      <c r="P7309" s="1" t="s">
        <v>3744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3750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3991</v>
      </c>
      <c r="N7310" s="1" t="n">
        <v>40</v>
      </c>
      <c r="O7310" s="1" t="n">
        <v>132</v>
      </c>
      <c r="P7310" s="1" t="s">
        <v>3744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3750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5674</v>
      </c>
      <c r="N7311" s="1" t="n">
        <v>3</v>
      </c>
      <c r="O7311" s="1" t="n">
        <v>23.55</v>
      </c>
      <c r="P7311" s="1" t="s">
        <v>3744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3750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5675</v>
      </c>
      <c r="N7312" s="1" t="n">
        <v>3</v>
      </c>
      <c r="O7312" s="1" t="n">
        <v>23.55</v>
      </c>
      <c r="P7312" s="1" t="s">
        <v>3744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3750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5677</v>
      </c>
      <c r="N7313" s="1" t="n">
        <v>3</v>
      </c>
      <c r="O7313" s="1" t="n">
        <v>23.55</v>
      </c>
      <c r="P7313" s="1" t="s">
        <v>3744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3750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3992</v>
      </c>
      <c r="N7314" s="1" t="n">
        <v>20</v>
      </c>
      <c r="O7314" s="1" t="n">
        <v>81</v>
      </c>
      <c r="P7314" s="1" t="s">
        <v>3744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3750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3802</v>
      </c>
      <c r="N7315" s="1" t="n">
        <v>6</v>
      </c>
      <c r="O7315" s="1" t="n">
        <v>27</v>
      </c>
      <c r="P7315" s="1" t="s">
        <v>3744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3750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3805</v>
      </c>
      <c r="N7316" s="1" t="n">
        <v>20</v>
      </c>
      <c r="O7316" s="1" t="n">
        <v>116</v>
      </c>
      <c r="P7316" s="1" t="s">
        <v>3744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3750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3821</v>
      </c>
      <c r="N7317" s="1" t="n">
        <v>61.35</v>
      </c>
      <c r="O7317" s="1" t="n">
        <v>1963.2</v>
      </c>
      <c r="P7317" s="1" t="s">
        <v>3744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3750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3842</v>
      </c>
      <c r="N7318" s="1" t="n">
        <v>4</v>
      </c>
      <c r="O7318" s="1" t="n">
        <v>79.72</v>
      </c>
      <c r="P7318" s="1" t="s">
        <v>3744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3750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4163</v>
      </c>
      <c r="N7319" s="1" t="n">
        <v>4</v>
      </c>
      <c r="O7319" s="1" t="n">
        <v>50.35</v>
      </c>
      <c r="P7319" s="1" t="s">
        <v>3744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3750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3843</v>
      </c>
      <c r="N7320" s="1" t="n">
        <v>4</v>
      </c>
      <c r="O7320" s="1" t="n">
        <v>79.72</v>
      </c>
      <c r="P7320" s="1" t="s">
        <v>3744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3750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4164</v>
      </c>
      <c r="N7321" s="1" t="n">
        <v>4</v>
      </c>
      <c r="O7321" s="1" t="n">
        <v>79.72</v>
      </c>
      <c r="P7321" s="1" t="s">
        <v>3744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3750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4165</v>
      </c>
      <c r="N7322" s="1" t="n">
        <v>4</v>
      </c>
      <c r="O7322" s="1" t="n">
        <v>50.35</v>
      </c>
      <c r="P7322" s="1" t="s">
        <v>3744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3750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5304</v>
      </c>
      <c r="N7323" s="1" t="n">
        <v>4</v>
      </c>
      <c r="O7323" s="1" t="n">
        <v>79.72</v>
      </c>
      <c r="P7323" s="1" t="s">
        <v>3744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3750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3843</v>
      </c>
      <c r="N7324" s="1" t="n">
        <v>4</v>
      </c>
      <c r="O7324" s="1" t="n">
        <v>79.72</v>
      </c>
      <c r="P7324" s="1" t="s">
        <v>3744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3750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4169</v>
      </c>
      <c r="N7325" s="1" t="n">
        <v>4</v>
      </c>
      <c r="O7325" s="1" t="n">
        <v>79.72</v>
      </c>
      <c r="P7325" s="1" t="s">
        <v>3744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3750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3848</v>
      </c>
      <c r="N7326" s="1" t="n">
        <v>4</v>
      </c>
      <c r="O7326" s="1" t="n">
        <v>79.72</v>
      </c>
      <c r="P7326" s="1" t="s">
        <v>3744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3750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3849</v>
      </c>
      <c r="N7327" s="1" t="n">
        <v>4</v>
      </c>
      <c r="O7327" s="1" t="n">
        <v>79.72</v>
      </c>
      <c r="P7327" s="1" t="s">
        <v>3744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3750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4706</v>
      </c>
      <c r="N7328" s="1" t="n">
        <v>4</v>
      </c>
      <c r="O7328" s="1" t="n">
        <v>79.72</v>
      </c>
      <c r="P7328" s="1" t="s">
        <v>3744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3750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6156</v>
      </c>
      <c r="N7329" s="1" t="n">
        <v>4</v>
      </c>
      <c r="O7329" s="1" t="n">
        <v>79.72</v>
      </c>
      <c r="P7329" s="1" t="s">
        <v>3744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3750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6157</v>
      </c>
      <c r="N7330" s="1" t="n">
        <v>12</v>
      </c>
      <c r="O7330" s="1" t="n">
        <v>67.98</v>
      </c>
      <c r="P7330" s="1" t="s">
        <v>3744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3750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4181</v>
      </c>
      <c r="N7331" s="1" t="n">
        <v>20</v>
      </c>
      <c r="O7331" s="1" t="n">
        <v>159.45</v>
      </c>
      <c r="P7331" s="1" t="s">
        <v>3744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3750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4182</v>
      </c>
      <c r="N7332" s="1" t="n">
        <v>20</v>
      </c>
      <c r="O7332" s="1" t="n">
        <v>56.65</v>
      </c>
      <c r="P7332" s="1" t="s">
        <v>3744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3750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4669</v>
      </c>
      <c r="N7333" s="1" t="n">
        <v>20</v>
      </c>
      <c r="O7333" s="1" t="n">
        <v>56.65</v>
      </c>
      <c r="P7333" s="1" t="s">
        <v>3744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3750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3839</v>
      </c>
      <c r="N7334" s="1" t="n">
        <v>20</v>
      </c>
      <c r="O7334" s="1" t="n">
        <v>111.19</v>
      </c>
      <c r="P7334" s="1" t="s">
        <v>3744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3750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4185</v>
      </c>
      <c r="N7335" s="1" t="n">
        <v>12</v>
      </c>
      <c r="O7335" s="1" t="n">
        <v>67.98</v>
      </c>
      <c r="P7335" s="1" t="s">
        <v>3744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3750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4187</v>
      </c>
      <c r="N7336" s="1" t="n">
        <v>16</v>
      </c>
      <c r="O7336" s="1" t="n">
        <v>82.24</v>
      </c>
      <c r="P7336" s="1" t="s">
        <v>3744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3750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4188</v>
      </c>
      <c r="N7337" s="1" t="n">
        <v>8</v>
      </c>
      <c r="O7337" s="1" t="n">
        <v>54.55</v>
      </c>
      <c r="P7337" s="1" t="s">
        <v>3744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3750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4255</v>
      </c>
      <c r="N7338" s="1" t="n">
        <v>60</v>
      </c>
      <c r="O7338" s="1" t="n">
        <v>1254</v>
      </c>
      <c r="P7338" s="1" t="s">
        <v>3744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3750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5311</v>
      </c>
      <c r="N7339" s="1" t="n">
        <v>90</v>
      </c>
      <c r="O7339" s="1" t="n">
        <v>407.7</v>
      </c>
      <c r="P7339" s="1" t="s">
        <v>3744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3750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4762</v>
      </c>
      <c r="N7340" s="1" t="n">
        <v>90</v>
      </c>
      <c r="O7340" s="1" t="n">
        <v>362.7</v>
      </c>
      <c r="P7340" s="1" t="s">
        <v>3744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3750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4262</v>
      </c>
      <c r="N7341" s="1" t="n">
        <v>90</v>
      </c>
      <c r="O7341" s="1" t="n">
        <v>362.7</v>
      </c>
      <c r="P7341" s="1" t="s">
        <v>3744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3750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4048</v>
      </c>
      <c r="N7342" s="1" t="n">
        <v>144</v>
      </c>
      <c r="O7342" s="1" t="n">
        <v>179.6</v>
      </c>
      <c r="P7342" s="1" t="s">
        <v>3744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3750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4764</v>
      </c>
      <c r="N7343" s="1" t="n">
        <v>100</v>
      </c>
      <c r="O7343" s="1" t="n">
        <v>199.5</v>
      </c>
      <c r="P7343" s="1" t="s">
        <v>3744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3750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4274</v>
      </c>
      <c r="N7344" s="1" t="n">
        <v>20</v>
      </c>
      <c r="O7344" s="1" t="n">
        <v>151</v>
      </c>
      <c r="P7344" s="1" t="s">
        <v>3744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3750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4765</v>
      </c>
      <c r="N7345" s="1" t="n">
        <v>90</v>
      </c>
      <c r="O7345" s="1" t="n">
        <v>255</v>
      </c>
      <c r="P7345" s="1" t="s">
        <v>3744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3750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4277</v>
      </c>
      <c r="N7346" s="1" t="n">
        <v>24</v>
      </c>
      <c r="O7346" s="1" t="n">
        <v>454.9</v>
      </c>
      <c r="P7346" s="1" t="s">
        <v>3744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3750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6158</v>
      </c>
      <c r="N7347" s="1" t="n">
        <v>25</v>
      </c>
      <c r="O7347" s="1" t="n">
        <v>524.9</v>
      </c>
      <c r="P7347" s="1" t="s">
        <v>3744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3750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4614</v>
      </c>
      <c r="N7348" s="1" t="n">
        <v>54</v>
      </c>
      <c r="O7348" s="1" t="n">
        <v>204</v>
      </c>
      <c r="P7348" s="1" t="s">
        <v>3744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3750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4615</v>
      </c>
      <c r="N7349" s="1" t="n">
        <v>54</v>
      </c>
      <c r="O7349" s="1" t="n">
        <v>204</v>
      </c>
      <c r="P7349" s="1" t="s">
        <v>3744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3750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4616</v>
      </c>
      <c r="N7350" s="1" t="n">
        <v>48</v>
      </c>
      <c r="O7350" s="1" t="n">
        <v>36</v>
      </c>
      <c r="P7350" s="1" t="s">
        <v>3744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3897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3898</v>
      </c>
      <c r="N7351" s="1" t="n">
        <v>3.742</v>
      </c>
      <c r="O7351" s="1" t="n">
        <v>125.5</v>
      </c>
      <c r="P7351" s="1" t="s">
        <v>3744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3897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3916</v>
      </c>
      <c r="N7352" s="1" t="n">
        <v>3.266</v>
      </c>
      <c r="O7352" s="1" t="n">
        <v>93.1</v>
      </c>
      <c r="P7352" s="1" t="s">
        <v>3744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3897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3899</v>
      </c>
      <c r="N7353" s="1" t="n">
        <v>10.69</v>
      </c>
      <c r="O7353" s="1" t="n">
        <v>367.49</v>
      </c>
      <c r="P7353" s="1" t="s">
        <v>3744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3897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3901</v>
      </c>
      <c r="N7354" s="1" t="n">
        <v>7.855</v>
      </c>
      <c r="O7354" s="1" t="n">
        <v>309.56</v>
      </c>
      <c r="P7354" s="1" t="s">
        <v>3744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3897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3902</v>
      </c>
      <c r="N7355" s="1" t="n">
        <v>4.346</v>
      </c>
      <c r="O7355" s="1" t="n">
        <v>185.85</v>
      </c>
      <c r="P7355" s="1" t="s">
        <v>3744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3897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3903</v>
      </c>
      <c r="N7356" s="1" t="n">
        <v>7.845</v>
      </c>
      <c r="O7356" s="1" t="n">
        <v>361.8</v>
      </c>
      <c r="P7356" s="1" t="s">
        <v>3744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3897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3904</v>
      </c>
      <c r="N7357" s="1" t="n">
        <v>3.452</v>
      </c>
      <c r="O7357" s="1" t="n">
        <v>162.1</v>
      </c>
      <c r="P7357" s="1" t="s">
        <v>3744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3897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3905</v>
      </c>
      <c r="N7358" s="1" t="n">
        <v>1.656</v>
      </c>
      <c r="O7358" s="1" t="n">
        <v>70.82</v>
      </c>
      <c r="P7358" s="1" t="s">
        <v>3744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3897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3906</v>
      </c>
      <c r="N7359" s="1" t="n">
        <v>1.526</v>
      </c>
      <c r="O7359" s="1" t="n">
        <v>70.38</v>
      </c>
      <c r="P7359" s="1" t="s">
        <v>3744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3897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3907</v>
      </c>
      <c r="N7360" s="1" t="n">
        <v>1.466</v>
      </c>
      <c r="O7360" s="1" t="n">
        <v>79.9</v>
      </c>
      <c r="P7360" s="1" t="s">
        <v>3744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3897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3908</v>
      </c>
      <c r="N7361" s="1" t="n">
        <v>2.872</v>
      </c>
      <c r="O7361" s="1" t="n">
        <v>108.37</v>
      </c>
      <c r="P7361" s="1" t="s">
        <v>3744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3897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3909</v>
      </c>
      <c r="N7362" s="1" t="n">
        <v>2.05</v>
      </c>
      <c r="O7362" s="1" t="n">
        <v>3.42</v>
      </c>
      <c r="P7362" s="1" t="s">
        <v>3744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3897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3910</v>
      </c>
      <c r="N7363" s="1" t="n">
        <v>9.937</v>
      </c>
      <c r="O7363" s="1" t="n">
        <v>24.92</v>
      </c>
      <c r="P7363" s="1" t="s">
        <v>3744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3897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3911</v>
      </c>
      <c r="N7364" s="1" t="n">
        <v>0.647</v>
      </c>
      <c r="O7364" s="1" t="n">
        <v>0</v>
      </c>
      <c r="P7364" s="1" t="s">
        <v>3744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3918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3898</v>
      </c>
      <c r="N7365" s="1" t="n">
        <v>3.742</v>
      </c>
      <c r="O7365" s="1" t="n">
        <v>125.5</v>
      </c>
      <c r="P7365" s="1" t="s">
        <v>3744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3918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3916</v>
      </c>
      <c r="N7366" s="1" t="n">
        <v>3.266</v>
      </c>
      <c r="O7366" s="1" t="n">
        <v>93.1</v>
      </c>
      <c r="P7366" s="1" t="s">
        <v>3744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3918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3899</v>
      </c>
      <c r="N7367" s="1" t="n">
        <v>10.69</v>
      </c>
      <c r="O7367" s="1" t="n">
        <v>367.49</v>
      </c>
      <c r="P7367" s="1" t="s">
        <v>3744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3918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3901</v>
      </c>
      <c r="N7368" s="1" t="n">
        <v>7.855</v>
      </c>
      <c r="O7368" s="1" t="n">
        <v>309.56</v>
      </c>
      <c r="P7368" s="1" t="s">
        <v>3744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3918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3902</v>
      </c>
      <c r="N7369" s="1" t="n">
        <v>4.346</v>
      </c>
      <c r="O7369" s="1" t="n">
        <v>185.85</v>
      </c>
      <c r="P7369" s="1" t="s">
        <v>3744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3918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3903</v>
      </c>
      <c r="N7370" s="1" t="n">
        <v>7.845</v>
      </c>
      <c r="O7370" s="1" t="n">
        <v>361.8</v>
      </c>
      <c r="P7370" s="1" t="s">
        <v>3744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3918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3904</v>
      </c>
      <c r="N7371" s="1" t="n">
        <v>3.452</v>
      </c>
      <c r="O7371" s="1" t="n">
        <v>162.1</v>
      </c>
      <c r="P7371" s="1" t="s">
        <v>3744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3918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3905</v>
      </c>
      <c r="N7372" s="1" t="n">
        <v>1.656</v>
      </c>
      <c r="O7372" s="1" t="n">
        <v>70.82</v>
      </c>
      <c r="P7372" s="1" t="s">
        <v>3744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3918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3906</v>
      </c>
      <c r="N7373" s="1" t="n">
        <v>1.526</v>
      </c>
      <c r="O7373" s="1" t="n">
        <v>70.38</v>
      </c>
      <c r="P7373" s="1" t="s">
        <v>3744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3918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3907</v>
      </c>
      <c r="N7374" s="1" t="n">
        <v>1.466</v>
      </c>
      <c r="O7374" s="1" t="n">
        <v>79.9</v>
      </c>
      <c r="P7374" s="1" t="s">
        <v>3744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3918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3908</v>
      </c>
      <c r="N7375" s="1" t="n">
        <v>2.872</v>
      </c>
      <c r="O7375" s="1" t="n">
        <v>108.37</v>
      </c>
      <c r="P7375" s="1" t="s">
        <v>3744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3918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3909</v>
      </c>
      <c r="N7376" s="1" t="n">
        <v>2.05</v>
      </c>
      <c r="O7376" s="1" t="n">
        <v>3.42</v>
      </c>
      <c r="P7376" s="1" t="s">
        <v>3744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3918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3910</v>
      </c>
      <c r="N7377" s="1" t="n">
        <v>9.937</v>
      </c>
      <c r="O7377" s="1" t="n">
        <v>24.92</v>
      </c>
      <c r="P7377" s="1" t="s">
        <v>3744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3918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3911</v>
      </c>
      <c r="N7378" s="1" t="n">
        <v>0.647</v>
      </c>
      <c r="O7378" s="1" t="n">
        <v>0</v>
      </c>
      <c r="P7378" s="1" t="s">
        <v>3744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3749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4379</v>
      </c>
      <c r="N7379" s="1" t="n">
        <v>100</v>
      </c>
      <c r="O7379" s="1" t="n">
        <v>1040</v>
      </c>
      <c r="P7379" s="1" t="s">
        <v>3744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3749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4381</v>
      </c>
      <c r="N7380" s="1" t="n">
        <v>50</v>
      </c>
      <c r="O7380" s="1" t="n">
        <v>600</v>
      </c>
      <c r="P7380" s="1" t="s">
        <v>3744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3749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4382</v>
      </c>
      <c r="N7381" s="1" t="n">
        <v>50</v>
      </c>
      <c r="O7381" s="1" t="n">
        <v>240</v>
      </c>
      <c r="P7381" s="1" t="s">
        <v>3744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3749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3747</v>
      </c>
      <c r="N7382" s="1" t="n">
        <v>40</v>
      </c>
      <c r="O7382" s="1" t="n">
        <v>250</v>
      </c>
      <c r="P7382" s="1" t="s">
        <v>3744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3749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3743</v>
      </c>
      <c r="N7383" s="1" t="n">
        <v>8</v>
      </c>
      <c r="O7383" s="1" t="n">
        <v>20</v>
      </c>
      <c r="P7383" s="1" t="s">
        <v>3744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3749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3745</v>
      </c>
      <c r="N7384" s="1" t="n">
        <v>4</v>
      </c>
      <c r="O7384" s="1" t="n">
        <v>24</v>
      </c>
      <c r="P7384" s="1" t="s">
        <v>3744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3749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3746</v>
      </c>
      <c r="N7385" s="1" t="n">
        <v>50</v>
      </c>
      <c r="O7385" s="1" t="n">
        <v>100</v>
      </c>
      <c r="P7385" s="1" t="s">
        <v>3744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3750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3806</v>
      </c>
      <c r="N7386" s="1" t="n">
        <v>60</v>
      </c>
      <c r="O7386" s="1" t="n">
        <v>129.62</v>
      </c>
      <c r="P7386" s="1" t="s">
        <v>3744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3750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3807</v>
      </c>
      <c r="N7387" s="1" t="n">
        <v>60</v>
      </c>
      <c r="O7387" s="1" t="n">
        <v>182.08</v>
      </c>
      <c r="P7387" s="1" t="s">
        <v>3744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3750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4699</v>
      </c>
      <c r="N7388" s="1" t="n">
        <v>50</v>
      </c>
      <c r="O7388" s="1" t="n">
        <v>86.92</v>
      </c>
      <c r="P7388" s="1" t="s">
        <v>3744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3750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3808</v>
      </c>
      <c r="N7389" s="1" t="n">
        <v>60</v>
      </c>
      <c r="O7389" s="1" t="n">
        <v>67.89</v>
      </c>
      <c r="P7389" s="1" t="s">
        <v>3744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3750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3809</v>
      </c>
      <c r="N7390" s="1" t="n">
        <v>100</v>
      </c>
      <c r="O7390" s="1" t="n">
        <v>128.59</v>
      </c>
      <c r="P7390" s="1" t="s">
        <v>3744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3750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4700</v>
      </c>
      <c r="N7391" s="1" t="n">
        <v>60</v>
      </c>
      <c r="O7391" s="1" t="n">
        <v>107.4</v>
      </c>
      <c r="P7391" s="1" t="s">
        <v>3744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3750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3810</v>
      </c>
      <c r="N7392" s="1" t="n">
        <v>20</v>
      </c>
      <c r="O7392" s="1" t="n">
        <v>22.63</v>
      </c>
      <c r="P7392" s="1" t="s">
        <v>3744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3750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3811</v>
      </c>
      <c r="N7393" s="1" t="n">
        <v>100</v>
      </c>
      <c r="O7393" s="1" t="n">
        <v>138.87</v>
      </c>
      <c r="P7393" s="1" t="s">
        <v>3744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3750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3813</v>
      </c>
      <c r="N7394" s="1" t="n">
        <v>6</v>
      </c>
      <c r="O7394" s="1" t="n">
        <v>57.4</v>
      </c>
      <c r="P7394" s="1" t="s">
        <v>3744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3750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3816</v>
      </c>
      <c r="N7395" s="1" t="n">
        <v>5</v>
      </c>
      <c r="O7395" s="1" t="n">
        <v>90.02</v>
      </c>
      <c r="P7395" s="1" t="s">
        <v>3744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3750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3817</v>
      </c>
      <c r="N7396" s="1" t="n">
        <v>5</v>
      </c>
      <c r="O7396" s="1" t="n">
        <v>74.58</v>
      </c>
      <c r="P7396" s="1" t="s">
        <v>3744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3750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5354</v>
      </c>
      <c r="N7397" s="1" t="n">
        <v>5</v>
      </c>
      <c r="O7397" s="1" t="n">
        <v>79.5</v>
      </c>
      <c r="P7397" s="1" t="s">
        <v>3744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3750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3818</v>
      </c>
      <c r="N7398" s="1" t="n">
        <v>15</v>
      </c>
      <c r="O7398" s="1" t="n">
        <v>143.51</v>
      </c>
      <c r="P7398" s="1" t="s">
        <v>3744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3750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3820</v>
      </c>
      <c r="N7399" s="1" t="n">
        <v>10</v>
      </c>
      <c r="O7399" s="1" t="n">
        <v>122.42</v>
      </c>
      <c r="P7399" s="1" t="s">
        <v>3744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3750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4701</v>
      </c>
      <c r="N7400" s="1" t="n">
        <v>2</v>
      </c>
      <c r="O7400" s="1" t="n">
        <v>30</v>
      </c>
      <c r="P7400" s="1" t="s">
        <v>3744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3750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3829</v>
      </c>
      <c r="N7401" s="1" t="n">
        <v>120</v>
      </c>
      <c r="O7401" s="1" t="n">
        <v>390</v>
      </c>
      <c r="P7401" s="1" t="s">
        <v>3744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3750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3834</v>
      </c>
      <c r="N7402" s="1" t="n">
        <v>6</v>
      </c>
      <c r="O7402" s="1" t="n">
        <v>125.16</v>
      </c>
      <c r="P7402" s="1" t="s">
        <v>3744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3750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6159</v>
      </c>
      <c r="N7403" s="1" t="n">
        <v>12</v>
      </c>
      <c r="O7403" s="1" t="n">
        <v>62.95</v>
      </c>
      <c r="P7403" s="1" t="s">
        <v>3744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3750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6144</v>
      </c>
      <c r="N7404" s="1" t="n">
        <v>12</v>
      </c>
      <c r="O7404" s="1" t="n">
        <v>48.95</v>
      </c>
      <c r="P7404" s="1" t="s">
        <v>3744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3750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6160</v>
      </c>
      <c r="N7405" s="1" t="n">
        <v>12</v>
      </c>
      <c r="O7405" s="1" t="n">
        <v>58.95</v>
      </c>
      <c r="P7405" s="1" t="s">
        <v>3744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3750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4223</v>
      </c>
      <c r="N7406" s="1" t="n">
        <v>160</v>
      </c>
      <c r="O7406" s="1" t="n">
        <v>239.8</v>
      </c>
      <c r="P7406" s="1" t="s">
        <v>3744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3750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6161</v>
      </c>
      <c r="N7407" s="1" t="n">
        <v>24</v>
      </c>
      <c r="O7407" s="1" t="n">
        <v>129.95</v>
      </c>
      <c r="P7407" s="1" t="s">
        <v>3744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3750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4968</v>
      </c>
      <c r="N7408" s="1" t="n">
        <v>60</v>
      </c>
      <c r="O7408" s="1" t="n">
        <v>249.75</v>
      </c>
      <c r="P7408" s="1" t="s">
        <v>3744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3750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4936</v>
      </c>
      <c r="N7409" s="1" t="n">
        <v>12</v>
      </c>
      <c r="O7409" s="1" t="n">
        <v>74.95</v>
      </c>
      <c r="P7409" s="1" t="s">
        <v>3744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3750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4939</v>
      </c>
      <c r="N7410" s="1" t="n">
        <v>12</v>
      </c>
      <c r="O7410" s="1" t="n">
        <v>94.95</v>
      </c>
      <c r="P7410" s="1" t="s">
        <v>3744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3750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5046</v>
      </c>
      <c r="N7411" s="1" t="n">
        <v>10</v>
      </c>
      <c r="O7411" s="1" t="n">
        <v>45.49</v>
      </c>
      <c r="P7411" s="1" t="s">
        <v>3744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3750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4941</v>
      </c>
      <c r="N7412" s="1" t="n">
        <v>48</v>
      </c>
      <c r="O7412" s="1" t="n">
        <v>159.8</v>
      </c>
      <c r="P7412" s="1" t="s">
        <v>3744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3750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5047</v>
      </c>
      <c r="N7413" s="1" t="n">
        <v>40</v>
      </c>
      <c r="O7413" s="1" t="n">
        <v>119.8</v>
      </c>
      <c r="P7413" s="1" t="s">
        <v>3744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3750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4428</v>
      </c>
      <c r="N7414" s="1" t="n">
        <v>30</v>
      </c>
      <c r="O7414" s="1" t="n">
        <v>119.9</v>
      </c>
      <c r="P7414" s="1" t="s">
        <v>3744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3750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6162</v>
      </c>
      <c r="N7415" s="1" t="n">
        <v>12</v>
      </c>
      <c r="O7415" s="1" t="n">
        <v>139.95</v>
      </c>
      <c r="P7415" s="1" t="s">
        <v>3744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3750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4944</v>
      </c>
      <c r="N7416" s="1" t="n">
        <v>24</v>
      </c>
      <c r="O7416" s="1" t="n">
        <v>205.9</v>
      </c>
      <c r="P7416" s="1" t="s">
        <v>3744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3750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6163</v>
      </c>
      <c r="N7417" s="1" t="n">
        <v>12</v>
      </c>
      <c r="O7417" s="1" t="n">
        <v>51.95</v>
      </c>
      <c r="P7417" s="1" t="s">
        <v>3744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3750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4947</v>
      </c>
      <c r="N7418" s="1" t="n">
        <v>12</v>
      </c>
      <c r="O7418" s="1" t="n">
        <v>104.95</v>
      </c>
      <c r="P7418" s="1" t="s">
        <v>3744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3750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6164</v>
      </c>
      <c r="N7419" s="1" t="n">
        <v>54</v>
      </c>
      <c r="O7419" s="1" t="n">
        <v>229.9</v>
      </c>
      <c r="P7419" s="1" t="s">
        <v>3744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3750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5190</v>
      </c>
      <c r="N7420" s="1" t="n">
        <v>135</v>
      </c>
      <c r="O7420" s="1" t="n">
        <v>258.5</v>
      </c>
      <c r="P7420" s="1" t="s">
        <v>3744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3750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4231</v>
      </c>
      <c r="N7421" s="1" t="n">
        <v>80</v>
      </c>
      <c r="O7421" s="1" t="n">
        <v>215.8</v>
      </c>
      <c r="P7421" s="1" t="s">
        <v>3744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3750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5053</v>
      </c>
      <c r="N7422" s="1" t="n">
        <v>60</v>
      </c>
      <c r="O7422" s="1" t="n">
        <v>174.75</v>
      </c>
      <c r="P7422" s="1" t="s">
        <v>3744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3750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6165</v>
      </c>
      <c r="N7423" s="1" t="n">
        <v>100</v>
      </c>
      <c r="O7423" s="1" t="n">
        <v>129.75</v>
      </c>
      <c r="P7423" s="1" t="s">
        <v>3744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3750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5882</v>
      </c>
      <c r="N7424" s="1" t="n">
        <v>24</v>
      </c>
      <c r="O7424" s="1" t="n">
        <v>55.95</v>
      </c>
      <c r="P7424" s="1" t="s">
        <v>3744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3750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6166</v>
      </c>
      <c r="N7425" s="1" t="n">
        <v>24</v>
      </c>
      <c r="O7425" s="1" t="n">
        <v>111.9</v>
      </c>
      <c r="P7425" s="1" t="s">
        <v>3744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3750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6167</v>
      </c>
      <c r="N7426" s="1" t="n">
        <v>12</v>
      </c>
      <c r="O7426" s="1" t="n">
        <v>37.7</v>
      </c>
      <c r="P7426" s="1" t="s">
        <v>3744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3750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6168</v>
      </c>
      <c r="N7427" s="1" t="n">
        <v>25</v>
      </c>
      <c r="O7427" s="1" t="n">
        <v>36.5</v>
      </c>
      <c r="P7427" s="1" t="s">
        <v>3744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3750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6169</v>
      </c>
      <c r="N7428" s="1" t="n">
        <v>25</v>
      </c>
      <c r="O7428" s="1" t="n">
        <v>38.75</v>
      </c>
      <c r="P7428" s="1" t="s">
        <v>3744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3750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6170</v>
      </c>
      <c r="N7429" s="1" t="n">
        <v>25</v>
      </c>
      <c r="O7429" s="1" t="n">
        <v>38.75</v>
      </c>
      <c r="P7429" s="1" t="s">
        <v>3744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3750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6171</v>
      </c>
      <c r="N7430" s="1" t="n">
        <v>42</v>
      </c>
      <c r="O7430" s="1" t="n">
        <v>84</v>
      </c>
      <c r="P7430" s="1" t="s">
        <v>3744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3750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6172</v>
      </c>
      <c r="N7431" s="1" t="n">
        <v>10</v>
      </c>
      <c r="O7431" s="1" t="n">
        <v>34.4</v>
      </c>
      <c r="P7431" s="1" t="s">
        <v>3744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3750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6173</v>
      </c>
      <c r="N7432" s="1" t="n">
        <v>30</v>
      </c>
      <c r="O7432" s="1" t="n">
        <v>89.7</v>
      </c>
      <c r="P7432" s="1" t="s">
        <v>3744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3750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6174</v>
      </c>
      <c r="N7433" s="1" t="n">
        <v>30</v>
      </c>
      <c r="O7433" s="1" t="n">
        <v>89.7</v>
      </c>
      <c r="P7433" s="1" t="s">
        <v>3744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3750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6175</v>
      </c>
      <c r="N7434" s="1" t="n">
        <v>24</v>
      </c>
      <c r="O7434" s="1" t="n">
        <v>42</v>
      </c>
      <c r="P7434" s="1" t="s">
        <v>3744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3750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6176</v>
      </c>
      <c r="N7435" s="1" t="n">
        <v>12</v>
      </c>
      <c r="O7435" s="1" t="n">
        <v>35.72</v>
      </c>
      <c r="P7435" s="1" t="s">
        <v>3744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3750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6177</v>
      </c>
      <c r="N7436" s="1" t="n">
        <v>6</v>
      </c>
      <c r="O7436" s="1" t="n">
        <v>23.94</v>
      </c>
      <c r="P7436" s="1" t="s">
        <v>3744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3750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4647</v>
      </c>
      <c r="N7437" s="1" t="n">
        <v>6</v>
      </c>
      <c r="O7437" s="1" t="n">
        <v>23.94</v>
      </c>
      <c r="P7437" s="1" t="s">
        <v>3744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3750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4648</v>
      </c>
      <c r="N7438" s="1" t="n">
        <v>6</v>
      </c>
      <c r="O7438" s="1" t="n">
        <v>23.94</v>
      </c>
      <c r="P7438" s="1" t="s">
        <v>3744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3750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4652</v>
      </c>
      <c r="N7439" s="1" t="n">
        <v>6</v>
      </c>
      <c r="O7439" s="1" t="n">
        <v>23.94</v>
      </c>
      <c r="P7439" s="1" t="s">
        <v>3744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3750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3928</v>
      </c>
      <c r="N7440" s="1" t="n">
        <v>10</v>
      </c>
      <c r="O7440" s="1" t="n">
        <v>106.7</v>
      </c>
      <c r="P7440" s="1" t="s">
        <v>3744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3750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3929</v>
      </c>
      <c r="N7441" s="1" t="n">
        <v>10</v>
      </c>
      <c r="O7441" s="1" t="n">
        <v>68.6</v>
      </c>
      <c r="P7441" s="1" t="s">
        <v>3744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3750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3930</v>
      </c>
      <c r="N7442" s="1" t="n">
        <v>8</v>
      </c>
      <c r="O7442" s="1" t="n">
        <v>109.6</v>
      </c>
      <c r="P7442" s="1" t="s">
        <v>3744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3750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3931</v>
      </c>
      <c r="N7443" s="1" t="n">
        <v>6</v>
      </c>
      <c r="O7443" s="1" t="n">
        <v>75.36</v>
      </c>
      <c r="P7443" s="1" t="s">
        <v>3744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3750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3932</v>
      </c>
      <c r="N7444" s="1" t="n">
        <v>6</v>
      </c>
      <c r="O7444" s="1" t="n">
        <v>75.36</v>
      </c>
      <c r="P7444" s="1" t="s">
        <v>3744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3750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3933</v>
      </c>
      <c r="N7445" s="1" t="n">
        <v>10</v>
      </c>
      <c r="O7445" s="1" t="n">
        <v>116.4</v>
      </c>
      <c r="P7445" s="1" t="s">
        <v>3744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3750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3945</v>
      </c>
      <c r="N7446" s="1" t="n">
        <v>5</v>
      </c>
      <c r="O7446" s="1" t="n">
        <v>18.9</v>
      </c>
      <c r="P7446" s="1" t="s">
        <v>3744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3750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6178</v>
      </c>
      <c r="N7447" s="1" t="n">
        <v>5</v>
      </c>
      <c r="O7447" s="1" t="n">
        <v>22.7</v>
      </c>
      <c r="P7447" s="1" t="s">
        <v>3744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3750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6179</v>
      </c>
      <c r="N7448" s="1" t="n">
        <v>5</v>
      </c>
      <c r="O7448" s="1" t="n">
        <v>21.7</v>
      </c>
      <c r="P7448" s="1" t="s">
        <v>3744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3750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4557</v>
      </c>
      <c r="N7449" s="1" t="n">
        <v>6</v>
      </c>
      <c r="O7449" s="1" t="n">
        <v>65.94</v>
      </c>
      <c r="P7449" s="1" t="s">
        <v>3744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3750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3979</v>
      </c>
      <c r="N7450" s="1" t="n">
        <v>4</v>
      </c>
      <c r="O7450" s="1" t="n">
        <v>43.96</v>
      </c>
      <c r="P7450" s="1" t="s">
        <v>3744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3750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4662</v>
      </c>
      <c r="N7451" s="1" t="n">
        <v>3</v>
      </c>
      <c r="O7451" s="1" t="n">
        <v>10.26</v>
      </c>
      <c r="P7451" s="1" t="s">
        <v>3744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3750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4558</v>
      </c>
      <c r="N7452" s="1" t="n">
        <v>3</v>
      </c>
      <c r="O7452" s="1" t="n">
        <v>10.26</v>
      </c>
      <c r="P7452" s="1" t="s">
        <v>3744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3750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3948</v>
      </c>
      <c r="N7453" s="1" t="n">
        <v>3</v>
      </c>
      <c r="O7453" s="1" t="n">
        <v>36.87</v>
      </c>
      <c r="P7453" s="1" t="s">
        <v>3744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3750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4559</v>
      </c>
      <c r="N7454" s="1" t="n">
        <v>3</v>
      </c>
      <c r="O7454" s="1" t="n">
        <v>8.73</v>
      </c>
      <c r="P7454" s="1" t="s">
        <v>3744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3750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6180</v>
      </c>
      <c r="N7455" s="1" t="n">
        <v>3</v>
      </c>
      <c r="O7455" s="1" t="n">
        <v>10.65</v>
      </c>
      <c r="P7455" s="1" t="s">
        <v>3744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3750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3950</v>
      </c>
      <c r="N7456" s="1" t="n">
        <v>6</v>
      </c>
      <c r="O7456" s="1" t="n">
        <v>53.1</v>
      </c>
      <c r="P7456" s="1" t="s">
        <v>3744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3750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5308</v>
      </c>
      <c r="N7457" s="1" t="n">
        <v>6</v>
      </c>
      <c r="O7457" s="1" t="n">
        <v>49.14</v>
      </c>
      <c r="P7457" s="1" t="s">
        <v>3744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3750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6181</v>
      </c>
      <c r="N7458" s="1" t="n">
        <v>6</v>
      </c>
      <c r="O7458" s="1" t="n">
        <v>49.74</v>
      </c>
      <c r="P7458" s="1" t="s">
        <v>3744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3750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3953</v>
      </c>
      <c r="N7459" s="1" t="n">
        <v>6</v>
      </c>
      <c r="O7459" s="1" t="n">
        <v>59.88</v>
      </c>
      <c r="P7459" s="1" t="s">
        <v>3744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3750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6182</v>
      </c>
      <c r="N7460" s="1" t="n">
        <v>5</v>
      </c>
      <c r="O7460" s="1" t="n">
        <v>18.9</v>
      </c>
      <c r="P7460" s="1" t="s">
        <v>3744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3750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6183</v>
      </c>
      <c r="N7461" s="1" t="n">
        <v>2</v>
      </c>
      <c r="O7461" s="1" t="n">
        <v>9.18</v>
      </c>
      <c r="P7461" s="1" t="s">
        <v>3744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3750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5540</v>
      </c>
      <c r="N7462" s="1" t="n">
        <v>12</v>
      </c>
      <c r="O7462" s="1" t="n">
        <v>99.96</v>
      </c>
      <c r="P7462" s="1" t="s">
        <v>3744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3750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4564</v>
      </c>
      <c r="N7463" s="1" t="n">
        <v>3</v>
      </c>
      <c r="O7463" s="1" t="n">
        <v>10.32</v>
      </c>
      <c r="P7463" s="1" t="s">
        <v>3744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3750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3953</v>
      </c>
      <c r="N7464" s="1" t="n">
        <v>6</v>
      </c>
      <c r="O7464" s="1" t="n">
        <v>95.88</v>
      </c>
      <c r="P7464" s="1" t="s">
        <v>3744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3750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6184</v>
      </c>
      <c r="N7465" s="1" t="n">
        <v>6</v>
      </c>
      <c r="O7465" s="1" t="n">
        <v>12.34</v>
      </c>
      <c r="P7465" s="1" t="s">
        <v>3744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3750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3895</v>
      </c>
      <c r="N7466" s="1" t="n">
        <v>50</v>
      </c>
      <c r="O7466" s="1" t="n">
        <v>375</v>
      </c>
      <c r="P7466" s="1" t="s">
        <v>3744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3750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3896</v>
      </c>
      <c r="N7467" s="1" t="n">
        <v>50</v>
      </c>
      <c r="O7467" s="1" t="n">
        <v>350</v>
      </c>
      <c r="P7467" s="1" t="s">
        <v>3744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3750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6185</v>
      </c>
      <c r="N7468" s="1" t="n">
        <v>48</v>
      </c>
      <c r="O7468" s="1" t="n">
        <v>95.63</v>
      </c>
      <c r="P7468" s="1" t="s">
        <v>3744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3750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6186</v>
      </c>
      <c r="N7469" s="1" t="n">
        <v>48</v>
      </c>
      <c r="O7469" s="1" t="n">
        <v>95.63</v>
      </c>
      <c r="P7469" s="1" t="s">
        <v>3744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3750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6187</v>
      </c>
      <c r="N7470" s="1" t="n">
        <v>48</v>
      </c>
      <c r="O7470" s="1" t="n">
        <v>95.63</v>
      </c>
      <c r="P7470" s="1" t="s">
        <v>3744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3750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6188</v>
      </c>
      <c r="N7471" s="1" t="n">
        <v>48</v>
      </c>
      <c r="O7471" s="1" t="n">
        <v>95.63</v>
      </c>
      <c r="P7471" s="1" t="s">
        <v>3744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3750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4882</v>
      </c>
      <c r="N7472" s="1" t="n">
        <v>6</v>
      </c>
      <c r="O7472" s="1" t="n">
        <v>77.52</v>
      </c>
      <c r="P7472" s="1" t="s">
        <v>3744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3750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6189</v>
      </c>
      <c r="N7473" s="1" t="n">
        <v>6</v>
      </c>
      <c r="O7473" s="1" t="n">
        <v>37.02</v>
      </c>
      <c r="P7473" s="1" t="s">
        <v>3744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3750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6190</v>
      </c>
      <c r="N7474" s="1" t="n">
        <v>24</v>
      </c>
      <c r="O7474" s="1" t="n">
        <v>208.08</v>
      </c>
      <c r="P7474" s="1" t="s">
        <v>3744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3750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6191</v>
      </c>
      <c r="N7475" s="1" t="n">
        <v>6</v>
      </c>
      <c r="O7475" s="1" t="n">
        <v>37.02</v>
      </c>
      <c r="P7475" s="1" t="s">
        <v>3744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3750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4888</v>
      </c>
      <c r="N7476" s="1" t="n">
        <v>6</v>
      </c>
      <c r="O7476" s="1" t="n">
        <v>91.86</v>
      </c>
      <c r="P7476" s="1" t="s">
        <v>3744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3750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5657</v>
      </c>
      <c r="N7477" s="1" t="n">
        <v>24</v>
      </c>
      <c r="O7477" s="1" t="n">
        <v>47.76</v>
      </c>
      <c r="P7477" s="1" t="s">
        <v>3744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3750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6192</v>
      </c>
      <c r="N7478" s="1" t="n">
        <v>6</v>
      </c>
      <c r="O7478" s="1" t="n">
        <v>37.02</v>
      </c>
      <c r="P7478" s="1" t="s">
        <v>3744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3750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4896</v>
      </c>
      <c r="N7479" s="1" t="n">
        <v>24</v>
      </c>
      <c r="O7479" s="1" t="n">
        <v>90.82</v>
      </c>
      <c r="P7479" s="1" t="s">
        <v>3744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3750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4897</v>
      </c>
      <c r="N7480" s="1" t="n">
        <v>40</v>
      </c>
      <c r="O7480" s="1" t="n">
        <v>111.6</v>
      </c>
      <c r="P7480" s="1" t="s">
        <v>3744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3750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4899</v>
      </c>
      <c r="N7481" s="1" t="n">
        <v>20</v>
      </c>
      <c r="O7481" s="1" t="n">
        <v>55.8</v>
      </c>
      <c r="P7481" s="1" t="s">
        <v>3744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3750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4900</v>
      </c>
      <c r="N7482" s="1" t="n">
        <v>24</v>
      </c>
      <c r="O7482" s="1" t="n">
        <v>170.4</v>
      </c>
      <c r="P7482" s="1" t="s">
        <v>3744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3750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4902</v>
      </c>
      <c r="N7483" s="1" t="n">
        <v>24</v>
      </c>
      <c r="O7483" s="1" t="n">
        <v>35.76</v>
      </c>
      <c r="P7483" s="1" t="s">
        <v>3744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3750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4903</v>
      </c>
      <c r="N7484" s="1" t="n">
        <v>24</v>
      </c>
      <c r="O7484" s="1" t="n">
        <v>42</v>
      </c>
      <c r="P7484" s="1" t="s">
        <v>3744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3750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6193</v>
      </c>
      <c r="N7485" s="1" t="n">
        <v>6</v>
      </c>
      <c r="O7485" s="1" t="n">
        <v>28.92</v>
      </c>
      <c r="P7485" s="1" t="s">
        <v>3744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3750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4913</v>
      </c>
      <c r="N7486" s="1" t="n">
        <v>20</v>
      </c>
      <c r="O7486" s="1" t="n">
        <v>55.8</v>
      </c>
      <c r="P7486" s="1" t="s">
        <v>3744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3750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5668</v>
      </c>
      <c r="N7487" s="1" t="n">
        <v>18</v>
      </c>
      <c r="O7487" s="1" t="n">
        <v>66.23</v>
      </c>
      <c r="P7487" s="1" t="s">
        <v>3744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3750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4914</v>
      </c>
      <c r="N7488" s="1" t="n">
        <v>18</v>
      </c>
      <c r="O7488" s="1" t="n">
        <v>66.23</v>
      </c>
      <c r="P7488" s="1" t="s">
        <v>3744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3978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6194</v>
      </c>
      <c r="N7489" s="1" t="n">
        <v>6</v>
      </c>
      <c r="O7489" s="1" t="n">
        <v>39.5</v>
      </c>
      <c r="P7489" s="1" t="s">
        <v>3980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3978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3826</v>
      </c>
      <c r="N7490" s="1" t="n">
        <v>6</v>
      </c>
      <c r="O7490" s="1" t="n">
        <v>72.74</v>
      </c>
      <c r="P7490" s="1" t="s">
        <v>3980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3778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3919</v>
      </c>
      <c r="N7491" s="1" t="n">
        <v>70</v>
      </c>
      <c r="O7491" s="1" t="n">
        <v>630</v>
      </c>
      <c r="P7491" s="1" t="s">
        <v>3744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3778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3920</v>
      </c>
      <c r="N7492" s="1" t="n">
        <v>50</v>
      </c>
      <c r="O7492" s="1" t="n">
        <v>240</v>
      </c>
      <c r="P7492" s="1" t="s">
        <v>3744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3778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3921</v>
      </c>
      <c r="N7493" s="1" t="n">
        <v>10</v>
      </c>
      <c r="O7493" s="1" t="n">
        <v>200</v>
      </c>
      <c r="P7493" s="1" t="s">
        <v>3744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3778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3796</v>
      </c>
      <c r="N7494" s="1" t="n">
        <v>20</v>
      </c>
      <c r="O7494" s="1" t="n">
        <v>160</v>
      </c>
      <c r="P7494" s="1" t="s">
        <v>3744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3778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3797</v>
      </c>
      <c r="N7495" s="1" t="n">
        <v>25</v>
      </c>
      <c r="O7495" s="1" t="n">
        <v>250</v>
      </c>
      <c r="P7495" s="1" t="s">
        <v>3744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3778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3798</v>
      </c>
      <c r="N7496" s="1" t="n">
        <v>6</v>
      </c>
      <c r="O7496" s="1" t="n">
        <v>72</v>
      </c>
      <c r="P7496" s="1" t="s">
        <v>3744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3778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3799</v>
      </c>
      <c r="N7497" s="1" t="n">
        <v>5</v>
      </c>
      <c r="O7497" s="1" t="n">
        <v>75</v>
      </c>
      <c r="P7497" s="1" t="s">
        <v>3744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3749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3745</v>
      </c>
      <c r="N7498" s="1" t="n">
        <v>6</v>
      </c>
      <c r="O7498" s="1" t="n">
        <v>36</v>
      </c>
      <c r="P7498" s="1" t="s">
        <v>3744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3749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3746</v>
      </c>
      <c r="N7499" s="1" t="n">
        <v>50</v>
      </c>
      <c r="O7499" s="1" t="n">
        <v>100</v>
      </c>
      <c r="P7499" s="1" t="s">
        <v>3744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3749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3747</v>
      </c>
      <c r="N7500" s="1" t="n">
        <v>40</v>
      </c>
      <c r="O7500" s="1" t="n">
        <v>250</v>
      </c>
      <c r="P7500" s="1" t="s">
        <v>3744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3749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3748</v>
      </c>
      <c r="N7501" s="1" t="n">
        <v>30</v>
      </c>
      <c r="O7501" s="1" t="n">
        <v>450</v>
      </c>
      <c r="P7501" s="1" t="s">
        <v>3744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3749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3781</v>
      </c>
      <c r="N7502" s="1" t="n">
        <v>9.2</v>
      </c>
      <c r="O7502" s="1" t="n">
        <v>110</v>
      </c>
      <c r="P7502" s="1" t="s">
        <v>3744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3749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3782</v>
      </c>
      <c r="N7503" s="1" t="n">
        <v>6</v>
      </c>
      <c r="O7503" s="1" t="n">
        <v>42</v>
      </c>
      <c r="P7503" s="1" t="s">
        <v>3744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3749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3783</v>
      </c>
      <c r="N7504" s="1" t="n">
        <v>24</v>
      </c>
      <c r="O7504" s="1" t="n">
        <v>160</v>
      </c>
      <c r="P7504" s="1" t="s">
        <v>3744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3749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3784</v>
      </c>
      <c r="N7505" s="1" t="n">
        <v>3</v>
      </c>
      <c r="O7505" s="1" t="n">
        <v>30</v>
      </c>
      <c r="P7505" s="1" t="s">
        <v>3744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3749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3785</v>
      </c>
      <c r="N7506" s="1" t="n">
        <v>20</v>
      </c>
      <c r="O7506" s="1" t="n">
        <v>130</v>
      </c>
      <c r="P7506" s="1" t="s">
        <v>3744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3749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3934</v>
      </c>
      <c r="N7507" s="1" t="n">
        <v>20</v>
      </c>
      <c r="O7507" s="1" t="n">
        <v>160</v>
      </c>
      <c r="P7507" s="1" t="s">
        <v>3744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3749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3787</v>
      </c>
      <c r="N7508" s="1" t="n">
        <v>40</v>
      </c>
      <c r="O7508" s="1" t="n">
        <v>180</v>
      </c>
      <c r="P7508" s="1" t="s">
        <v>3744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3749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3935</v>
      </c>
      <c r="N7509" s="1" t="n">
        <v>15</v>
      </c>
      <c r="O7509" s="1" t="n">
        <v>165</v>
      </c>
      <c r="P7509" s="1" t="s">
        <v>3744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3749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3789</v>
      </c>
      <c r="N7510" s="1" t="n">
        <v>10</v>
      </c>
      <c r="O7510" s="1" t="n">
        <v>80</v>
      </c>
      <c r="P7510" s="1" t="s">
        <v>3744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3749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3790</v>
      </c>
      <c r="N7511" s="1" t="n">
        <v>5</v>
      </c>
      <c r="O7511" s="1" t="n">
        <v>70</v>
      </c>
      <c r="P7511" s="1" t="s">
        <v>3744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3749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3791</v>
      </c>
      <c r="N7512" s="1" t="n">
        <v>5</v>
      </c>
      <c r="O7512" s="1" t="n">
        <v>50</v>
      </c>
      <c r="P7512" s="1" t="s">
        <v>3744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3749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3937</v>
      </c>
      <c r="N7513" s="1" t="n">
        <v>7.85</v>
      </c>
      <c r="O7513" s="1" t="n">
        <v>70.5</v>
      </c>
      <c r="P7513" s="1" t="s">
        <v>3744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3749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3938</v>
      </c>
      <c r="N7514" s="1" t="n">
        <v>40</v>
      </c>
      <c r="O7514" s="1" t="n">
        <v>300</v>
      </c>
      <c r="P7514" s="1" t="s">
        <v>3744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3749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3792</v>
      </c>
      <c r="N7515" s="1" t="n">
        <v>10</v>
      </c>
      <c r="O7515" s="1" t="n">
        <v>80</v>
      </c>
      <c r="P7515" s="1" t="s">
        <v>3744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3749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3793</v>
      </c>
      <c r="N7516" s="1" t="n">
        <v>10</v>
      </c>
      <c r="O7516" s="1" t="n">
        <v>70</v>
      </c>
      <c r="P7516" s="1" t="s">
        <v>3744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3749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4138</v>
      </c>
      <c r="N7517" s="1" t="n">
        <v>6.48</v>
      </c>
      <c r="O7517" s="1" t="n">
        <v>77.5</v>
      </c>
      <c r="P7517" s="1" t="s">
        <v>3744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3749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3939</v>
      </c>
      <c r="N7518" s="1" t="n">
        <v>7.8</v>
      </c>
      <c r="O7518" s="1" t="n">
        <v>109</v>
      </c>
      <c r="P7518" s="1" t="s">
        <v>3744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3749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3786</v>
      </c>
      <c r="N7519" s="1" t="n">
        <v>14.366</v>
      </c>
      <c r="O7519" s="1" t="n">
        <v>43.1</v>
      </c>
      <c r="P7519" s="1" t="s">
        <v>3744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3749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3788</v>
      </c>
      <c r="N7520" s="1" t="n">
        <v>3.662</v>
      </c>
      <c r="O7520" s="1" t="n">
        <v>43.94</v>
      </c>
      <c r="P7520" s="1" t="s">
        <v>3744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3750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4918</v>
      </c>
      <c r="N7521" s="1" t="n">
        <v>40</v>
      </c>
      <c r="O7521" s="1" t="n">
        <v>112</v>
      </c>
      <c r="P7521" s="1" t="s">
        <v>3744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3750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4033</v>
      </c>
      <c r="N7522" s="1" t="n">
        <v>25</v>
      </c>
      <c r="O7522" s="1" t="n">
        <v>137.5</v>
      </c>
      <c r="P7522" s="1" t="s">
        <v>3744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3750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4209</v>
      </c>
      <c r="N7523" s="1" t="n">
        <v>25</v>
      </c>
      <c r="O7523" s="1" t="n">
        <v>145</v>
      </c>
      <c r="P7523" s="1" t="s">
        <v>3744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3750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4210</v>
      </c>
      <c r="N7524" s="1" t="n">
        <v>35</v>
      </c>
      <c r="O7524" s="1" t="n">
        <v>245</v>
      </c>
      <c r="P7524" s="1" t="s">
        <v>3744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3750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4211</v>
      </c>
      <c r="N7525" s="1" t="n">
        <v>30</v>
      </c>
      <c r="O7525" s="1" t="n">
        <v>281.94</v>
      </c>
      <c r="P7525" s="1" t="s">
        <v>3744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3750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4212</v>
      </c>
      <c r="N7526" s="1" t="n">
        <v>10</v>
      </c>
      <c r="O7526" s="1" t="n">
        <v>40</v>
      </c>
      <c r="P7526" s="1" t="s">
        <v>3744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3750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3981</v>
      </c>
      <c r="N7527" s="1" t="n">
        <v>1080</v>
      </c>
      <c r="O7527" s="1" t="n">
        <v>570</v>
      </c>
      <c r="P7527" s="1" t="s">
        <v>3744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3750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3982</v>
      </c>
      <c r="N7528" s="1" t="n">
        <v>2520</v>
      </c>
      <c r="O7528" s="1" t="n">
        <v>1295</v>
      </c>
      <c r="P7528" s="1" t="s">
        <v>3744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3750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5060</v>
      </c>
      <c r="N7529" s="1" t="n">
        <v>12</v>
      </c>
      <c r="O7529" s="1" t="n">
        <v>80.28</v>
      </c>
      <c r="P7529" s="1" t="s">
        <v>3744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3750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4256</v>
      </c>
      <c r="N7530" s="1" t="n">
        <v>108</v>
      </c>
      <c r="O7530" s="1" t="n">
        <v>722.52</v>
      </c>
      <c r="P7530" s="1" t="s">
        <v>3744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3750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4133</v>
      </c>
      <c r="N7531" s="1" t="n">
        <v>10</v>
      </c>
      <c r="O7531" s="1" t="n">
        <v>240</v>
      </c>
      <c r="P7531" s="1" t="s">
        <v>3744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3750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4030</v>
      </c>
      <c r="N7532" s="1" t="n">
        <v>18</v>
      </c>
      <c r="O7532" s="1" t="n">
        <v>180</v>
      </c>
      <c r="P7532" s="1" t="s">
        <v>3744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3750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5197</v>
      </c>
      <c r="N7533" s="1" t="n">
        <v>9</v>
      </c>
      <c r="O7533" s="1" t="n">
        <v>130</v>
      </c>
      <c r="P7533" s="1" t="s">
        <v>3744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3750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4673</v>
      </c>
      <c r="N7534" s="1" t="n">
        <v>10</v>
      </c>
      <c r="O7534" s="1" t="n">
        <v>61.64</v>
      </c>
      <c r="P7534" s="1" t="s">
        <v>3744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3750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4676</v>
      </c>
      <c r="N7535" s="1" t="n">
        <v>30</v>
      </c>
      <c r="O7535" s="1" t="n">
        <v>63</v>
      </c>
      <c r="P7535" s="1" t="s">
        <v>3744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3750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4677</v>
      </c>
      <c r="N7536" s="1" t="n">
        <v>20</v>
      </c>
      <c r="O7536" s="1" t="n">
        <v>40.15</v>
      </c>
      <c r="P7536" s="1" t="s">
        <v>3744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3750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4678</v>
      </c>
      <c r="N7537" s="1" t="n">
        <v>20</v>
      </c>
      <c r="O7537" s="1" t="n">
        <v>48.75</v>
      </c>
      <c r="P7537" s="1" t="s">
        <v>3744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3750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6195</v>
      </c>
      <c r="N7538" s="1" t="n">
        <v>20</v>
      </c>
      <c r="O7538" s="1" t="n">
        <v>42.52</v>
      </c>
      <c r="P7538" s="1" t="s">
        <v>3744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3750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5682</v>
      </c>
      <c r="N7539" s="1" t="n">
        <v>20</v>
      </c>
      <c r="O7539" s="1" t="n">
        <v>43.26</v>
      </c>
      <c r="P7539" s="1" t="s">
        <v>3744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3750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4683</v>
      </c>
      <c r="N7540" s="1" t="n">
        <v>20</v>
      </c>
      <c r="O7540" s="1" t="n">
        <v>41.22</v>
      </c>
      <c r="P7540" s="1" t="s">
        <v>3744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3750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4684</v>
      </c>
      <c r="N7541" s="1" t="n">
        <v>15</v>
      </c>
      <c r="O7541" s="1" t="n">
        <v>65.93</v>
      </c>
      <c r="P7541" s="1" t="s">
        <v>3744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3750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4686</v>
      </c>
      <c r="N7542" s="1" t="n">
        <v>20</v>
      </c>
      <c r="O7542" s="1" t="n">
        <v>78.83</v>
      </c>
      <c r="P7542" s="1" t="s">
        <v>3744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3750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6196</v>
      </c>
      <c r="N7543" s="1" t="n">
        <v>20</v>
      </c>
      <c r="O7543" s="1" t="n">
        <v>46.69</v>
      </c>
      <c r="P7543" s="1" t="s">
        <v>3744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3750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6197</v>
      </c>
      <c r="N7544" s="1" t="n">
        <v>20</v>
      </c>
      <c r="O7544" s="1" t="n">
        <v>44.44</v>
      </c>
      <c r="P7544" s="1" t="s">
        <v>3744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3750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5683</v>
      </c>
      <c r="N7545" s="1" t="n">
        <v>30</v>
      </c>
      <c r="O7545" s="1" t="n">
        <v>41.22</v>
      </c>
      <c r="P7545" s="1" t="s">
        <v>3744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3750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4688</v>
      </c>
      <c r="N7546" s="1" t="n">
        <v>20</v>
      </c>
      <c r="O7546" s="1" t="n">
        <v>38</v>
      </c>
      <c r="P7546" s="1" t="s">
        <v>3744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3750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4690</v>
      </c>
      <c r="N7547" s="1" t="n">
        <v>20</v>
      </c>
      <c r="O7547" s="1" t="n">
        <v>45.52</v>
      </c>
      <c r="P7547" s="1" t="s">
        <v>3744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3750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5684</v>
      </c>
      <c r="N7548" s="1" t="n">
        <v>20</v>
      </c>
      <c r="O7548" s="1" t="n">
        <v>38</v>
      </c>
      <c r="P7548" s="1" t="s">
        <v>3744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3750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6198</v>
      </c>
      <c r="N7549" s="1" t="n">
        <v>10</v>
      </c>
      <c r="O7549" s="1" t="n">
        <v>28.33</v>
      </c>
      <c r="P7549" s="1" t="s">
        <v>3744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3750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4692</v>
      </c>
      <c r="N7550" s="1" t="n">
        <v>20</v>
      </c>
      <c r="O7550" s="1" t="n">
        <v>54.12</v>
      </c>
      <c r="P7550" s="1" t="s">
        <v>3744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3750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6199</v>
      </c>
      <c r="N7551" s="1" t="n">
        <v>20</v>
      </c>
      <c r="O7551" s="1" t="n">
        <v>41.22</v>
      </c>
      <c r="P7551" s="1" t="s">
        <v>3744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3750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4693</v>
      </c>
      <c r="N7552" s="1" t="n">
        <v>10</v>
      </c>
      <c r="O7552" s="1" t="n">
        <v>34.78</v>
      </c>
      <c r="P7552" s="1" t="s">
        <v>3744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3750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5685</v>
      </c>
      <c r="N7553" s="1" t="n">
        <v>20</v>
      </c>
      <c r="O7553" s="1" t="n">
        <v>41.22</v>
      </c>
      <c r="P7553" s="1" t="s">
        <v>3744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3750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6200</v>
      </c>
      <c r="N7554" s="1" t="n">
        <v>20</v>
      </c>
      <c r="O7554" s="1" t="n">
        <v>46.59</v>
      </c>
      <c r="P7554" s="1" t="s">
        <v>3744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3750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4694</v>
      </c>
      <c r="N7555" s="1" t="n">
        <v>20</v>
      </c>
      <c r="O7555" s="1" t="n">
        <v>41.22</v>
      </c>
      <c r="P7555" s="1" t="s">
        <v>3744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3750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6201</v>
      </c>
      <c r="N7556" s="1" t="n">
        <v>20</v>
      </c>
      <c r="O7556" s="1" t="n">
        <v>41.22</v>
      </c>
      <c r="P7556" s="1" t="s">
        <v>3744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3750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6202</v>
      </c>
      <c r="N7557" s="1" t="n">
        <v>24</v>
      </c>
      <c r="O7557" s="1" t="n">
        <v>161.76</v>
      </c>
      <c r="P7557" s="1" t="s">
        <v>3744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3750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4224</v>
      </c>
      <c r="N7558" s="1" t="n">
        <v>20</v>
      </c>
      <c r="O7558" s="1" t="n">
        <v>49.8</v>
      </c>
      <c r="P7558" s="1" t="s">
        <v>3744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3750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4225</v>
      </c>
      <c r="N7559" s="1" t="n">
        <v>20</v>
      </c>
      <c r="O7559" s="1" t="n">
        <v>49.8</v>
      </c>
      <c r="P7559" s="1" t="s">
        <v>3744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3750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4226</v>
      </c>
      <c r="N7560" s="1" t="n">
        <v>20</v>
      </c>
      <c r="O7560" s="1" t="n">
        <v>49.8</v>
      </c>
      <c r="P7560" s="1" t="s">
        <v>3744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3750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4436</v>
      </c>
      <c r="N7561" s="1" t="n">
        <v>12</v>
      </c>
      <c r="O7561" s="1" t="n">
        <v>115.8</v>
      </c>
      <c r="P7561" s="1" t="s">
        <v>3744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3750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5449</v>
      </c>
      <c r="N7562" s="1" t="n">
        <v>20</v>
      </c>
      <c r="O7562" s="1" t="n">
        <v>49.8</v>
      </c>
      <c r="P7562" s="1" t="s">
        <v>3744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3750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6203</v>
      </c>
      <c r="N7563" s="1" t="n">
        <v>24</v>
      </c>
      <c r="O7563" s="1" t="n">
        <v>161.76</v>
      </c>
      <c r="P7563" s="1" t="s">
        <v>3744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3750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6204</v>
      </c>
      <c r="N7564" s="1" t="n">
        <v>12</v>
      </c>
      <c r="O7564" s="1" t="n">
        <v>152.7</v>
      </c>
      <c r="P7564" s="1" t="s">
        <v>3744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3750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6205</v>
      </c>
      <c r="N7565" s="1" t="n">
        <v>12</v>
      </c>
      <c r="O7565" s="1" t="n">
        <v>152.7</v>
      </c>
      <c r="P7565" s="1" t="s">
        <v>3744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3750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6206</v>
      </c>
      <c r="N7566" s="1" t="n">
        <v>12</v>
      </c>
      <c r="O7566" s="1" t="n">
        <v>152.7</v>
      </c>
      <c r="P7566" s="1" t="s">
        <v>3744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3750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6207</v>
      </c>
      <c r="N7567" s="1" t="n">
        <v>12</v>
      </c>
      <c r="O7567" s="1" t="n">
        <v>152.7</v>
      </c>
      <c r="P7567" s="1" t="s">
        <v>3744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3750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6208</v>
      </c>
      <c r="N7568" s="1" t="n">
        <v>6</v>
      </c>
      <c r="O7568" s="1" t="n">
        <v>47.94</v>
      </c>
      <c r="P7568" s="1" t="s">
        <v>3744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3750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4238</v>
      </c>
      <c r="N7569" s="1" t="n">
        <v>20</v>
      </c>
      <c r="O7569" s="1" t="n">
        <v>49.8</v>
      </c>
      <c r="P7569" s="1" t="s">
        <v>3744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3750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6209</v>
      </c>
      <c r="N7570" s="1" t="n">
        <v>24</v>
      </c>
      <c r="O7570" s="1" t="n">
        <v>161.76</v>
      </c>
      <c r="P7570" s="1" t="s">
        <v>3744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3750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6210</v>
      </c>
      <c r="N7571" s="1" t="n">
        <v>6</v>
      </c>
      <c r="O7571" s="1" t="n">
        <v>47.94</v>
      </c>
      <c r="P7571" s="1" t="s">
        <v>3744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3750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4384</v>
      </c>
      <c r="N7572" s="1" t="n">
        <v>40</v>
      </c>
      <c r="O7572" s="1" t="n">
        <v>199.6</v>
      </c>
      <c r="P7572" s="1" t="s">
        <v>3744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3750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4384</v>
      </c>
      <c r="N7573" s="1" t="n">
        <v>40</v>
      </c>
      <c r="O7573" s="1" t="n">
        <v>199.6</v>
      </c>
      <c r="P7573" s="1" t="s">
        <v>3744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3750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6211</v>
      </c>
      <c r="N7574" s="1" t="n">
        <v>24</v>
      </c>
      <c r="O7574" s="1" t="n">
        <v>38.16</v>
      </c>
      <c r="P7574" s="1" t="s">
        <v>3744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3750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6211</v>
      </c>
      <c r="N7575" s="1" t="n">
        <v>24</v>
      </c>
      <c r="O7575" s="1" t="n">
        <v>38.16</v>
      </c>
      <c r="P7575" s="1" t="s">
        <v>3744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3750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6211</v>
      </c>
      <c r="N7576" s="1" t="n">
        <v>24</v>
      </c>
      <c r="O7576" s="1" t="n">
        <v>38.16</v>
      </c>
      <c r="P7576" s="1" t="s">
        <v>3744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3750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6212</v>
      </c>
      <c r="N7577" s="1" t="n">
        <v>6</v>
      </c>
      <c r="O7577" s="1" t="n">
        <v>47.94</v>
      </c>
      <c r="P7577" s="1" t="s">
        <v>3744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3750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6213</v>
      </c>
      <c r="N7578" s="1" t="n">
        <v>12</v>
      </c>
      <c r="O7578" s="1" t="n">
        <v>41.88</v>
      </c>
      <c r="P7578" s="1" t="s">
        <v>3744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3750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6214</v>
      </c>
      <c r="N7579" s="1" t="n">
        <v>12</v>
      </c>
      <c r="O7579" s="1" t="n">
        <v>41.88</v>
      </c>
      <c r="P7579" s="1" t="s">
        <v>3744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3750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6215</v>
      </c>
      <c r="N7580" s="1" t="n">
        <v>12</v>
      </c>
      <c r="O7580" s="1" t="n">
        <v>41.88</v>
      </c>
      <c r="P7580" s="1" t="s">
        <v>3744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3750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6216</v>
      </c>
      <c r="N7581" s="1" t="n">
        <v>12</v>
      </c>
      <c r="O7581" s="1" t="n">
        <v>41.88</v>
      </c>
      <c r="P7581" s="1" t="s">
        <v>3744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3750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6217</v>
      </c>
      <c r="N7582" s="1" t="n">
        <v>12</v>
      </c>
      <c r="O7582" s="1" t="n">
        <v>41.88</v>
      </c>
      <c r="P7582" s="1" t="s">
        <v>3744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3750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6218</v>
      </c>
      <c r="N7583" s="1" t="n">
        <v>40</v>
      </c>
      <c r="O7583" s="1" t="n">
        <v>110</v>
      </c>
      <c r="P7583" s="1" t="s">
        <v>3744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3750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6219</v>
      </c>
      <c r="N7584" s="1" t="n">
        <v>50</v>
      </c>
      <c r="O7584" s="1" t="n">
        <v>65</v>
      </c>
      <c r="P7584" s="1" t="s">
        <v>3744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3750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6220</v>
      </c>
      <c r="N7585" s="1" t="n">
        <v>12</v>
      </c>
      <c r="O7585" s="1" t="n">
        <v>26.4</v>
      </c>
      <c r="P7585" s="1" t="s">
        <v>3744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3750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6221</v>
      </c>
      <c r="N7586" s="1" t="n">
        <v>20</v>
      </c>
      <c r="O7586" s="1" t="n">
        <v>110</v>
      </c>
      <c r="P7586" s="1" t="s">
        <v>3744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3750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6222</v>
      </c>
      <c r="N7587" s="1" t="n">
        <v>6</v>
      </c>
      <c r="O7587" s="1" t="n">
        <v>37.5</v>
      </c>
      <c r="P7587" s="1" t="s">
        <v>3744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3750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6223</v>
      </c>
      <c r="N7588" s="1" t="n">
        <v>6</v>
      </c>
      <c r="O7588" s="1" t="n">
        <v>37.5</v>
      </c>
      <c r="P7588" s="1" t="s">
        <v>3744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3750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6224</v>
      </c>
      <c r="N7589" s="1" t="n">
        <v>12</v>
      </c>
      <c r="O7589" s="1" t="n">
        <v>53</v>
      </c>
      <c r="P7589" s="1" t="s">
        <v>3744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3750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6225</v>
      </c>
      <c r="N7590" s="1" t="n">
        <v>6</v>
      </c>
      <c r="O7590" s="1" t="n">
        <v>33.75</v>
      </c>
      <c r="P7590" s="1" t="s">
        <v>3744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3750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6226</v>
      </c>
      <c r="N7591" s="1" t="n">
        <v>6</v>
      </c>
      <c r="O7591" s="1" t="n">
        <v>37.5</v>
      </c>
      <c r="P7591" s="1" t="s">
        <v>3744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3750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4423</v>
      </c>
      <c r="N7592" s="1" t="n">
        <v>6</v>
      </c>
      <c r="O7592" s="1" t="n">
        <v>33.75</v>
      </c>
      <c r="P7592" s="1" t="s">
        <v>3744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3750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6227</v>
      </c>
      <c r="N7593" s="1" t="n">
        <v>6</v>
      </c>
      <c r="O7593" s="1" t="n">
        <v>35.5</v>
      </c>
      <c r="P7593" s="1" t="s">
        <v>3744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3750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4424</v>
      </c>
      <c r="N7594" s="1" t="n">
        <v>6</v>
      </c>
      <c r="O7594" s="1" t="n">
        <v>35.5</v>
      </c>
      <c r="P7594" s="1" t="s">
        <v>3744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3750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6228</v>
      </c>
      <c r="N7595" s="1" t="n">
        <v>6</v>
      </c>
      <c r="O7595" s="1" t="n">
        <v>35.5</v>
      </c>
      <c r="P7595" s="1" t="s">
        <v>3744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3750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4425</v>
      </c>
      <c r="N7596" s="1" t="n">
        <v>6</v>
      </c>
      <c r="O7596" s="1" t="n">
        <v>35.5</v>
      </c>
      <c r="P7596" s="1" t="s">
        <v>3744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3750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6229</v>
      </c>
      <c r="N7597" s="1" t="n">
        <v>6</v>
      </c>
      <c r="O7597" s="1" t="n">
        <v>33.75</v>
      </c>
      <c r="P7597" s="1" t="s">
        <v>3744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3750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4428</v>
      </c>
      <c r="N7598" s="1" t="n">
        <v>75</v>
      </c>
      <c r="O7598" s="1" t="n">
        <v>295</v>
      </c>
      <c r="P7598" s="1" t="s">
        <v>3744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3750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6230</v>
      </c>
      <c r="N7599" s="1" t="n">
        <v>6</v>
      </c>
      <c r="O7599" s="1" t="n">
        <v>83.5</v>
      </c>
      <c r="P7599" s="1" t="s">
        <v>3744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3750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4433</v>
      </c>
      <c r="N7600" s="1" t="n">
        <v>6</v>
      </c>
      <c r="O7600" s="1" t="n">
        <v>33.75</v>
      </c>
      <c r="P7600" s="1" t="s">
        <v>3744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3750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4435</v>
      </c>
      <c r="N7601" s="1" t="n">
        <v>24</v>
      </c>
      <c r="O7601" s="1" t="n">
        <v>74.5</v>
      </c>
      <c r="P7601" s="1" t="s">
        <v>3744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3750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6231</v>
      </c>
      <c r="N7602" s="1" t="n">
        <v>20</v>
      </c>
      <c r="O7602" s="1" t="n">
        <v>110</v>
      </c>
      <c r="P7602" s="1" t="s">
        <v>3744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3750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6194</v>
      </c>
      <c r="N7603" s="1" t="n">
        <v>60</v>
      </c>
      <c r="O7603" s="1" t="n">
        <v>395</v>
      </c>
      <c r="P7603" s="1" t="s">
        <v>3744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3750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6232</v>
      </c>
      <c r="N7604" s="1" t="n">
        <v>6</v>
      </c>
      <c r="O7604" s="1" t="n">
        <v>35.5</v>
      </c>
      <c r="P7604" s="1" t="s">
        <v>3744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3750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4437</v>
      </c>
      <c r="N7605" s="1" t="n">
        <v>24</v>
      </c>
      <c r="O7605" s="1" t="n">
        <v>163</v>
      </c>
      <c r="P7605" s="1" t="s">
        <v>3744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3750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6233</v>
      </c>
      <c r="N7606" s="1" t="n">
        <v>6</v>
      </c>
      <c r="O7606" s="1" t="n">
        <v>72</v>
      </c>
      <c r="P7606" s="1" t="s">
        <v>3744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3750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4440</v>
      </c>
      <c r="N7607" s="1" t="n">
        <v>6</v>
      </c>
      <c r="O7607" s="1" t="n">
        <v>60</v>
      </c>
      <c r="P7607" s="1" t="s">
        <v>3744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3750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4441</v>
      </c>
      <c r="N7608" s="1" t="n">
        <v>2</v>
      </c>
      <c r="O7608" s="1" t="n">
        <v>23.5</v>
      </c>
      <c r="P7608" s="1" t="s">
        <v>3744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3750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6234</v>
      </c>
      <c r="N7609" s="1" t="n">
        <v>30</v>
      </c>
      <c r="O7609" s="1" t="n">
        <v>197.5</v>
      </c>
      <c r="P7609" s="1" t="s">
        <v>3744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3750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6235</v>
      </c>
      <c r="N7610" s="1" t="n">
        <v>6</v>
      </c>
      <c r="O7610" s="1" t="n">
        <v>49.5</v>
      </c>
      <c r="P7610" s="1" t="s">
        <v>3744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3750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6236</v>
      </c>
      <c r="N7611" s="1" t="n">
        <v>6</v>
      </c>
      <c r="O7611" s="1" t="n">
        <v>69</v>
      </c>
      <c r="P7611" s="1" t="s">
        <v>3744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3750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6237</v>
      </c>
      <c r="N7612" s="1" t="n">
        <v>10</v>
      </c>
      <c r="O7612" s="1" t="n">
        <v>110</v>
      </c>
      <c r="P7612" s="1" t="s">
        <v>3744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3750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3823</v>
      </c>
      <c r="N7613" s="1" t="n">
        <v>57.95</v>
      </c>
      <c r="O7613" s="1" t="n">
        <v>1332.85</v>
      </c>
      <c r="P7613" s="1" t="s">
        <v>3744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3750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3824</v>
      </c>
      <c r="N7614" s="1" t="n">
        <v>96.6</v>
      </c>
      <c r="O7614" s="1" t="n">
        <v>3187.8</v>
      </c>
      <c r="P7614" s="1" t="s">
        <v>3744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3750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3823</v>
      </c>
      <c r="N7615" s="1" t="n">
        <v>57.15</v>
      </c>
      <c r="O7615" s="1" t="n">
        <v>1314.45</v>
      </c>
      <c r="P7615" s="1" t="s">
        <v>3744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3897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3912</v>
      </c>
      <c r="N7616" s="1" t="n">
        <v>2.796</v>
      </c>
      <c r="O7616" s="1" t="n">
        <v>69.86</v>
      </c>
      <c r="P7616" s="1" t="s">
        <v>3744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3897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3912</v>
      </c>
      <c r="N7617" s="1" t="n">
        <v>2.494</v>
      </c>
      <c r="O7617" s="1" t="n">
        <v>56.79</v>
      </c>
      <c r="P7617" s="1" t="s">
        <v>3744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3897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3913</v>
      </c>
      <c r="N7618" s="1" t="n">
        <v>11.35</v>
      </c>
      <c r="O7618" s="1" t="n">
        <v>276.29</v>
      </c>
      <c r="P7618" s="1" t="s">
        <v>3744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3897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3914</v>
      </c>
      <c r="N7619" s="1" t="n">
        <v>17.205</v>
      </c>
      <c r="O7619" s="1" t="n">
        <v>432.34</v>
      </c>
      <c r="P7619" s="1" t="s">
        <v>3744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3897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3915</v>
      </c>
      <c r="N7620" s="1" t="n">
        <v>15.938</v>
      </c>
      <c r="O7620" s="1" t="n">
        <v>438.06</v>
      </c>
      <c r="P7620" s="1" t="s">
        <v>3744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3897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3898</v>
      </c>
      <c r="N7621" s="1" t="n">
        <v>9.138</v>
      </c>
      <c r="O7621" s="1" t="n">
        <v>314.97</v>
      </c>
      <c r="P7621" s="1" t="s">
        <v>3744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3897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3916</v>
      </c>
      <c r="N7622" s="1" t="n">
        <v>4.394</v>
      </c>
      <c r="O7622" s="1" t="n">
        <v>117.32</v>
      </c>
      <c r="P7622" s="1" t="s">
        <v>3744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3897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3900</v>
      </c>
      <c r="N7623" s="1" t="n">
        <v>5.342</v>
      </c>
      <c r="O7623" s="1" t="n">
        <v>216.36</v>
      </c>
      <c r="P7623" s="1" t="s">
        <v>3744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3897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3901</v>
      </c>
      <c r="N7624" s="1" t="n">
        <v>11.724</v>
      </c>
      <c r="O7624" s="1" t="n">
        <v>474.84</v>
      </c>
      <c r="P7624" s="1" t="s">
        <v>3744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3897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3902</v>
      </c>
      <c r="N7625" s="1" t="n">
        <v>10.818</v>
      </c>
      <c r="O7625" s="1" t="n">
        <v>475.44</v>
      </c>
      <c r="P7625" s="1" t="s">
        <v>3744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3897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3903</v>
      </c>
      <c r="N7626" s="1" t="n">
        <v>19.415</v>
      </c>
      <c r="O7626" s="1" t="n">
        <v>920.21</v>
      </c>
      <c r="P7626" s="1" t="s">
        <v>3744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3897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3904</v>
      </c>
      <c r="N7627" s="1" t="n">
        <v>7.608</v>
      </c>
      <c r="O7627" s="1" t="n">
        <v>367.15</v>
      </c>
      <c r="P7627" s="1" t="s">
        <v>3744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3897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3905</v>
      </c>
      <c r="N7628" s="1" t="n">
        <v>2.696</v>
      </c>
      <c r="O7628" s="1" t="n">
        <v>118.49</v>
      </c>
      <c r="P7628" s="1" t="s">
        <v>3744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3897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3907</v>
      </c>
      <c r="N7629" s="1" t="n">
        <v>3.122</v>
      </c>
      <c r="O7629" s="1" t="n">
        <v>174.88</v>
      </c>
      <c r="P7629" s="1" t="s">
        <v>3744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3897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3909</v>
      </c>
      <c r="N7630" s="1" t="n">
        <v>2.888</v>
      </c>
      <c r="O7630" s="1" t="n">
        <v>4.51</v>
      </c>
      <c r="P7630" s="1" t="s">
        <v>3744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3897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3909</v>
      </c>
      <c r="N7631" s="1" t="n">
        <v>4.119</v>
      </c>
      <c r="O7631" s="1" t="n">
        <v>7.06</v>
      </c>
      <c r="P7631" s="1" t="s">
        <v>3744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3897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3910</v>
      </c>
      <c r="N7632" s="1" t="n">
        <v>3.208</v>
      </c>
      <c r="O7632" s="1" t="n">
        <v>7.53</v>
      </c>
      <c r="P7632" s="1" t="s">
        <v>3744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3897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3910</v>
      </c>
      <c r="N7633" s="1" t="n">
        <v>18.836</v>
      </c>
      <c r="O7633" s="1" t="n">
        <v>48.54</v>
      </c>
      <c r="P7633" s="1" t="s">
        <v>3744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3897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3911</v>
      </c>
      <c r="N7634" s="1" t="n">
        <v>0.986</v>
      </c>
      <c r="O7634" s="1" t="n">
        <v>0</v>
      </c>
      <c r="P7634" s="1" t="s">
        <v>3744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3897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3911</v>
      </c>
      <c r="N7635" s="1" t="n">
        <v>0.473</v>
      </c>
      <c r="O7635" s="1" t="n">
        <v>0.01</v>
      </c>
      <c r="P7635" s="1" t="s">
        <v>3744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3897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3912</v>
      </c>
      <c r="N7636" s="1" t="n">
        <v>2.215</v>
      </c>
      <c r="O7636" s="1" t="n">
        <v>51.76</v>
      </c>
      <c r="P7636" s="1" t="s">
        <v>3744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3897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3913</v>
      </c>
      <c r="N7637" s="1" t="n">
        <v>11.27</v>
      </c>
      <c r="O7637" s="1" t="n">
        <v>281.54</v>
      </c>
      <c r="P7637" s="1" t="s">
        <v>3744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3897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3914</v>
      </c>
      <c r="N7638" s="1" t="n">
        <v>15.275</v>
      </c>
      <c r="O7638" s="1" t="n">
        <v>393.9</v>
      </c>
      <c r="P7638" s="1" t="s">
        <v>3744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3897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3915</v>
      </c>
      <c r="N7639" s="1" t="n">
        <v>15.191</v>
      </c>
      <c r="O7639" s="1" t="n">
        <v>428.47</v>
      </c>
      <c r="P7639" s="1" t="s">
        <v>3744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3897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3916</v>
      </c>
      <c r="N7640" s="1" t="n">
        <v>5.288</v>
      </c>
      <c r="O7640" s="1" t="n">
        <v>144.89</v>
      </c>
      <c r="P7640" s="1" t="s">
        <v>3744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3897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3909</v>
      </c>
      <c r="N7641" s="1" t="n">
        <v>2.796</v>
      </c>
      <c r="O7641" s="1" t="n">
        <v>4.49</v>
      </c>
      <c r="P7641" s="1" t="s">
        <v>3744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3897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3910</v>
      </c>
      <c r="N7642" s="1" t="n">
        <v>3.906</v>
      </c>
      <c r="O7642" s="1" t="n">
        <v>9.41</v>
      </c>
      <c r="P7642" s="1" t="s">
        <v>3744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3897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3911</v>
      </c>
      <c r="N7643" s="1" t="n">
        <v>1.209</v>
      </c>
      <c r="O7643" s="1" t="n">
        <v>0</v>
      </c>
      <c r="P7643" s="1" t="s">
        <v>3744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3918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3912</v>
      </c>
      <c r="N7644" s="1" t="n">
        <v>2.494</v>
      </c>
      <c r="O7644" s="1" t="n">
        <v>56.79</v>
      </c>
      <c r="P7644" s="1" t="s">
        <v>3744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3918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3913</v>
      </c>
      <c r="N7645" s="1" t="n">
        <v>11.35</v>
      </c>
      <c r="O7645" s="1" t="n">
        <v>276.29</v>
      </c>
      <c r="P7645" s="1" t="s">
        <v>3744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3918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3914</v>
      </c>
      <c r="N7646" s="1" t="n">
        <v>17.205</v>
      </c>
      <c r="O7646" s="1" t="n">
        <v>432.34</v>
      </c>
      <c r="P7646" s="1" t="s">
        <v>3744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3918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3915</v>
      </c>
      <c r="N7647" s="1" t="n">
        <v>15.938</v>
      </c>
      <c r="O7647" s="1" t="n">
        <v>438.06</v>
      </c>
      <c r="P7647" s="1" t="s">
        <v>3744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3918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3916</v>
      </c>
      <c r="N7648" s="1" t="n">
        <v>4.394</v>
      </c>
      <c r="O7648" s="1" t="n">
        <v>117.32</v>
      </c>
      <c r="P7648" s="1" t="s">
        <v>3744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3918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3909</v>
      </c>
      <c r="N7649" s="1" t="n">
        <v>2.888</v>
      </c>
      <c r="O7649" s="1" t="n">
        <v>4.51</v>
      </c>
      <c r="P7649" s="1" t="s">
        <v>3744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3918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3910</v>
      </c>
      <c r="N7650" s="1" t="n">
        <v>3.208</v>
      </c>
      <c r="O7650" s="1" t="n">
        <v>7.53</v>
      </c>
      <c r="P7650" s="1" t="s">
        <v>3744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3918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3911</v>
      </c>
      <c r="N7651" s="1" t="n">
        <v>0.473</v>
      </c>
      <c r="O7651" s="1" t="n">
        <v>0.01</v>
      </c>
      <c r="P7651" s="1" t="s">
        <v>3744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3918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3912</v>
      </c>
      <c r="N7652" s="1" t="n">
        <v>2.796</v>
      </c>
      <c r="O7652" s="1" t="n">
        <v>69.86</v>
      </c>
      <c r="P7652" s="1" t="s">
        <v>3744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3918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3898</v>
      </c>
      <c r="N7653" s="1" t="n">
        <v>9.138</v>
      </c>
      <c r="O7653" s="1" t="n">
        <v>314.97</v>
      </c>
      <c r="P7653" s="1" t="s">
        <v>3744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3918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3900</v>
      </c>
      <c r="N7654" s="1" t="n">
        <v>5.342</v>
      </c>
      <c r="O7654" s="1" t="n">
        <v>216.36</v>
      </c>
      <c r="P7654" s="1" t="s">
        <v>3744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3918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3901</v>
      </c>
      <c r="N7655" s="1" t="n">
        <v>11.724</v>
      </c>
      <c r="O7655" s="1" t="n">
        <v>474.84</v>
      </c>
      <c r="P7655" s="1" t="s">
        <v>3744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3918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3902</v>
      </c>
      <c r="N7656" s="1" t="n">
        <v>10.818</v>
      </c>
      <c r="O7656" s="1" t="n">
        <v>475.44</v>
      </c>
      <c r="P7656" s="1" t="s">
        <v>3744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3918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3903</v>
      </c>
      <c r="N7657" s="1" t="n">
        <v>19.415</v>
      </c>
      <c r="O7657" s="1" t="n">
        <v>920.21</v>
      </c>
      <c r="P7657" s="1" t="s">
        <v>3744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3918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3904</v>
      </c>
      <c r="N7658" s="1" t="n">
        <v>7.608</v>
      </c>
      <c r="O7658" s="1" t="n">
        <v>367.15</v>
      </c>
      <c r="P7658" s="1" t="s">
        <v>3744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3918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3905</v>
      </c>
      <c r="N7659" s="1" t="n">
        <v>2.696</v>
      </c>
      <c r="O7659" s="1" t="n">
        <v>118.49</v>
      </c>
      <c r="P7659" s="1" t="s">
        <v>3744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3918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3907</v>
      </c>
      <c r="N7660" s="1" t="n">
        <v>3.122</v>
      </c>
      <c r="O7660" s="1" t="n">
        <v>174.88</v>
      </c>
      <c r="P7660" s="1" t="s">
        <v>3744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3918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3909</v>
      </c>
      <c r="N7661" s="1" t="n">
        <v>4.119</v>
      </c>
      <c r="O7661" s="1" t="n">
        <v>7.06</v>
      </c>
      <c r="P7661" s="1" t="s">
        <v>3744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3918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3910</v>
      </c>
      <c r="N7662" s="1" t="n">
        <v>18.836</v>
      </c>
      <c r="O7662" s="1" t="n">
        <v>48.54</v>
      </c>
      <c r="P7662" s="1" t="s">
        <v>3744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3918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3911</v>
      </c>
      <c r="N7663" s="1" t="n">
        <v>0.986</v>
      </c>
      <c r="O7663" s="1" t="n">
        <v>0</v>
      </c>
      <c r="P7663" s="1" t="s">
        <v>3744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3918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3912</v>
      </c>
      <c r="N7664" s="1" t="n">
        <v>2.215</v>
      </c>
      <c r="O7664" s="1" t="n">
        <v>51.76</v>
      </c>
      <c r="P7664" s="1" t="s">
        <v>3744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3918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3913</v>
      </c>
      <c r="N7665" s="1" t="n">
        <v>11.27</v>
      </c>
      <c r="O7665" s="1" t="n">
        <v>281.54</v>
      </c>
      <c r="P7665" s="1" t="s">
        <v>3744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3918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3914</v>
      </c>
      <c r="N7666" s="1" t="n">
        <v>15.275</v>
      </c>
      <c r="O7666" s="1" t="n">
        <v>393.9</v>
      </c>
      <c r="P7666" s="1" t="s">
        <v>3744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3918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3915</v>
      </c>
      <c r="N7667" s="1" t="n">
        <v>15.191</v>
      </c>
      <c r="O7667" s="1" t="n">
        <v>428.47</v>
      </c>
      <c r="P7667" s="1" t="s">
        <v>3744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3918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3916</v>
      </c>
      <c r="N7668" s="1" t="n">
        <v>5.288</v>
      </c>
      <c r="O7668" s="1" t="n">
        <v>144.89</v>
      </c>
      <c r="P7668" s="1" t="s">
        <v>3744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3918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3909</v>
      </c>
      <c r="N7669" s="1" t="n">
        <v>2.796</v>
      </c>
      <c r="O7669" s="1" t="n">
        <v>4.49</v>
      </c>
      <c r="P7669" s="1" t="s">
        <v>3744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3918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3910</v>
      </c>
      <c r="N7670" s="1" t="n">
        <v>3.906</v>
      </c>
      <c r="O7670" s="1" t="n">
        <v>9.41</v>
      </c>
      <c r="P7670" s="1" t="s">
        <v>3744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3918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3911</v>
      </c>
      <c r="N7671" s="1" t="n">
        <v>1.209</v>
      </c>
      <c r="O7671" s="1" t="n">
        <v>0</v>
      </c>
      <c r="P7671" s="1" t="s">
        <v>3744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3749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3743</v>
      </c>
      <c r="N7672" s="1" t="n">
        <v>16</v>
      </c>
      <c r="O7672" s="1" t="n">
        <v>40</v>
      </c>
      <c r="P7672" s="1" t="s">
        <v>3744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3749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3745</v>
      </c>
      <c r="N7673" s="1" t="n">
        <v>8</v>
      </c>
      <c r="O7673" s="1" t="n">
        <v>48</v>
      </c>
      <c r="P7673" s="1" t="s">
        <v>3744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3749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3746</v>
      </c>
      <c r="N7674" s="1" t="n">
        <v>110</v>
      </c>
      <c r="O7674" s="1" t="n">
        <v>220</v>
      </c>
      <c r="P7674" s="1" t="s">
        <v>3744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3750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3801</v>
      </c>
      <c r="N7675" s="1" t="n">
        <v>4</v>
      </c>
      <c r="O7675" s="1" t="n">
        <v>20.4</v>
      </c>
      <c r="P7675" s="1" t="s">
        <v>3744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3750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3802</v>
      </c>
      <c r="N7676" s="1" t="n">
        <v>3</v>
      </c>
      <c r="O7676" s="1" t="n">
        <v>13.5</v>
      </c>
      <c r="P7676" s="1" t="s">
        <v>3744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3750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3803</v>
      </c>
      <c r="N7677" s="1" t="n">
        <v>4</v>
      </c>
      <c r="O7677" s="1" t="n">
        <v>19.2</v>
      </c>
      <c r="P7677" s="1" t="s">
        <v>3744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3750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3805</v>
      </c>
      <c r="N7678" s="1" t="n">
        <v>24</v>
      </c>
      <c r="O7678" s="1" t="n">
        <v>139.2</v>
      </c>
      <c r="P7678" s="1" t="s">
        <v>3744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3750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3851</v>
      </c>
      <c r="N7679" s="1" t="n">
        <v>24.508</v>
      </c>
      <c r="O7679" s="1" t="n">
        <v>342.87</v>
      </c>
      <c r="P7679" s="1" t="s">
        <v>3744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3750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3852</v>
      </c>
      <c r="N7680" s="1" t="n">
        <v>100</v>
      </c>
      <c r="O7680" s="1" t="n">
        <v>699</v>
      </c>
      <c r="P7680" s="1" t="s">
        <v>3744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3750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4194</v>
      </c>
      <c r="N7681" s="1" t="n">
        <v>30</v>
      </c>
      <c r="O7681" s="1" t="n">
        <v>389.7</v>
      </c>
      <c r="P7681" s="1" t="s">
        <v>3744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3750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5602</v>
      </c>
      <c r="N7682" s="1" t="n">
        <v>38.26</v>
      </c>
      <c r="O7682" s="1" t="n">
        <v>535.26</v>
      </c>
      <c r="P7682" s="1" t="s">
        <v>3744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3750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5184</v>
      </c>
      <c r="N7683" s="1" t="n">
        <v>270</v>
      </c>
      <c r="O7683" s="1" t="n">
        <v>398.3</v>
      </c>
      <c r="P7683" s="1" t="s">
        <v>3744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3750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5185</v>
      </c>
      <c r="N7684" s="1" t="n">
        <v>162</v>
      </c>
      <c r="O7684" s="1" t="n">
        <v>451.86</v>
      </c>
      <c r="P7684" s="1" t="s">
        <v>3744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3750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6238</v>
      </c>
      <c r="N7685" s="1" t="n">
        <v>108</v>
      </c>
      <c r="O7685" s="1" t="n">
        <v>745.16</v>
      </c>
      <c r="P7685" s="1" t="s">
        <v>3744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3750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6239</v>
      </c>
      <c r="N7686" s="1" t="n">
        <v>24</v>
      </c>
      <c r="O7686" s="1" t="n">
        <v>37.57</v>
      </c>
      <c r="P7686" s="1" t="s">
        <v>3744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3750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5189</v>
      </c>
      <c r="N7687" s="1" t="n">
        <v>24</v>
      </c>
      <c r="O7687" s="1" t="n">
        <v>41.11</v>
      </c>
      <c r="P7687" s="1" t="s">
        <v>3744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3750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6240</v>
      </c>
      <c r="N7688" s="1" t="n">
        <v>24</v>
      </c>
      <c r="O7688" s="1" t="n">
        <v>82.02</v>
      </c>
      <c r="P7688" s="1" t="s">
        <v>3744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3750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4324</v>
      </c>
      <c r="N7689" s="1" t="n">
        <v>50</v>
      </c>
      <c r="O7689" s="1" t="n">
        <v>674.5</v>
      </c>
      <c r="P7689" s="1" t="s">
        <v>3744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3750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6164</v>
      </c>
      <c r="N7690" s="1" t="n">
        <v>135</v>
      </c>
      <c r="O7690" s="1" t="n">
        <v>574</v>
      </c>
      <c r="P7690" s="1" t="s">
        <v>3744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3750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5190</v>
      </c>
      <c r="N7691" s="1" t="n">
        <v>162</v>
      </c>
      <c r="O7691" s="1" t="n">
        <v>311.4</v>
      </c>
      <c r="P7691" s="1" t="s">
        <v>3744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3750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6241</v>
      </c>
      <c r="N7692" s="1" t="n">
        <v>12</v>
      </c>
      <c r="O7692" s="1" t="n">
        <v>43.78</v>
      </c>
      <c r="P7692" s="1" t="s">
        <v>3744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3750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5193</v>
      </c>
      <c r="N7693" s="1" t="n">
        <v>24</v>
      </c>
      <c r="O7693" s="1" t="n">
        <v>79.36</v>
      </c>
      <c r="P7693" s="1" t="s">
        <v>3744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3750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6242</v>
      </c>
      <c r="N7694" s="1" t="n">
        <v>12</v>
      </c>
      <c r="O7694" s="1" t="n">
        <v>59.95</v>
      </c>
      <c r="P7694" s="1" t="s">
        <v>3744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3750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6243</v>
      </c>
      <c r="N7695" s="1" t="n">
        <v>48</v>
      </c>
      <c r="O7695" s="1" t="n">
        <v>61.16</v>
      </c>
      <c r="P7695" s="1" t="s">
        <v>3744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3750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6244</v>
      </c>
      <c r="N7696" s="1" t="n">
        <v>30</v>
      </c>
      <c r="O7696" s="1" t="n">
        <v>65.53</v>
      </c>
      <c r="P7696" s="1" t="s">
        <v>3744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3750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6245</v>
      </c>
      <c r="N7697" s="1" t="n">
        <v>30</v>
      </c>
      <c r="O7697" s="1" t="n">
        <v>61.01</v>
      </c>
      <c r="P7697" s="1" t="s">
        <v>3744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3750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6246</v>
      </c>
      <c r="N7698" s="1" t="n">
        <v>30</v>
      </c>
      <c r="O7698" s="1" t="n">
        <v>49.18</v>
      </c>
      <c r="P7698" s="1" t="s">
        <v>3744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3750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4972</v>
      </c>
      <c r="N7699" s="1" t="n">
        <v>12</v>
      </c>
      <c r="O7699" s="1" t="n">
        <v>61.34</v>
      </c>
      <c r="P7699" s="1" t="s">
        <v>3744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3750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4923</v>
      </c>
      <c r="N7700" s="1" t="n">
        <v>12</v>
      </c>
      <c r="O7700" s="1" t="n">
        <v>20.51</v>
      </c>
      <c r="P7700" s="1" t="s">
        <v>3744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3750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3994</v>
      </c>
      <c r="N7701" s="1" t="n">
        <v>24</v>
      </c>
      <c r="O7701" s="1" t="n">
        <v>192.18</v>
      </c>
      <c r="P7701" s="1" t="s">
        <v>3744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3750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3996</v>
      </c>
      <c r="N7702" s="1" t="n">
        <v>12</v>
      </c>
      <c r="O7702" s="1" t="n">
        <v>33.86</v>
      </c>
      <c r="P7702" s="1" t="s">
        <v>3744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3750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5374</v>
      </c>
      <c r="N7703" s="1" t="n">
        <v>12</v>
      </c>
      <c r="O7703" s="1" t="n">
        <v>41.2</v>
      </c>
      <c r="P7703" s="1" t="s">
        <v>3744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3750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3997</v>
      </c>
      <c r="N7704" s="1" t="n">
        <v>18</v>
      </c>
      <c r="O7704" s="1" t="n">
        <v>100.47</v>
      </c>
      <c r="P7704" s="1" t="s">
        <v>3744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3750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3999</v>
      </c>
      <c r="N7705" s="1" t="n">
        <v>150</v>
      </c>
      <c r="O7705" s="1" t="n">
        <v>687</v>
      </c>
      <c r="P7705" s="1" t="s">
        <v>3744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3750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4360</v>
      </c>
      <c r="N7706" s="1" t="n">
        <v>120</v>
      </c>
      <c r="O7706" s="1" t="n">
        <v>389.569954</v>
      </c>
      <c r="P7706" s="1" t="s">
        <v>3744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3750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4362</v>
      </c>
      <c r="N7707" s="1" t="n">
        <v>12</v>
      </c>
      <c r="O7707" s="1" t="n">
        <v>35.05989</v>
      </c>
      <c r="P7707" s="1" t="s">
        <v>3744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3750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4001</v>
      </c>
      <c r="N7708" s="1" t="n">
        <v>12</v>
      </c>
      <c r="O7708" s="1" t="n">
        <v>34.91</v>
      </c>
      <c r="P7708" s="1" t="s">
        <v>3744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3750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5375</v>
      </c>
      <c r="N7709" s="1" t="n">
        <v>6</v>
      </c>
      <c r="O7709" s="1" t="n">
        <v>31.89</v>
      </c>
      <c r="P7709" s="1" t="s">
        <v>3744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3750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5377</v>
      </c>
      <c r="N7710" s="1" t="n">
        <v>6</v>
      </c>
      <c r="O7710" s="1" t="n">
        <v>31.89</v>
      </c>
      <c r="P7710" s="1" t="s">
        <v>3744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3750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4003</v>
      </c>
      <c r="N7711" s="1" t="n">
        <v>12</v>
      </c>
      <c r="O7711" s="1" t="n">
        <v>82.129955</v>
      </c>
      <c r="P7711" s="1" t="s">
        <v>3744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3750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4003</v>
      </c>
      <c r="N7712" s="1" t="n">
        <v>12</v>
      </c>
      <c r="O7712" s="1" t="n">
        <v>78.030142</v>
      </c>
      <c r="P7712" s="1" t="s">
        <v>3744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3750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5378</v>
      </c>
      <c r="N7713" s="1" t="n">
        <v>12</v>
      </c>
      <c r="O7713" s="1" t="n">
        <v>77.779836</v>
      </c>
      <c r="P7713" s="1" t="s">
        <v>3744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3750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4004</v>
      </c>
      <c r="N7714" s="1" t="n">
        <v>30</v>
      </c>
      <c r="O7714" s="1" t="n">
        <v>84.529891</v>
      </c>
      <c r="P7714" s="1" t="s">
        <v>3744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3750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4363</v>
      </c>
      <c r="N7715" s="1" t="n">
        <v>8</v>
      </c>
      <c r="O7715" s="1" t="n">
        <v>29.420121</v>
      </c>
      <c r="P7715" s="1" t="s">
        <v>3744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3750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5799</v>
      </c>
      <c r="N7716" s="1" t="n">
        <v>21</v>
      </c>
      <c r="O7716" s="1" t="n">
        <v>46.9</v>
      </c>
      <c r="P7716" s="1" t="s">
        <v>3744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3750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5379</v>
      </c>
      <c r="N7717" s="1" t="n">
        <v>6</v>
      </c>
      <c r="O7717" s="1" t="n">
        <v>31.89</v>
      </c>
      <c r="P7717" s="1" t="s">
        <v>3744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3750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5380</v>
      </c>
      <c r="N7718" s="1" t="n">
        <v>15</v>
      </c>
      <c r="O7718" s="1" t="n">
        <v>40.990082</v>
      </c>
      <c r="P7718" s="1" t="s">
        <v>3744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3750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4005</v>
      </c>
      <c r="N7719" s="1" t="n">
        <v>16</v>
      </c>
      <c r="O7719" s="1" t="n">
        <v>91.940042</v>
      </c>
      <c r="P7719" s="1" t="s">
        <v>3744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3750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5381</v>
      </c>
      <c r="N7720" s="1" t="n">
        <v>12</v>
      </c>
      <c r="O7720" s="1" t="n">
        <v>50.689963</v>
      </c>
      <c r="P7720" s="1" t="s">
        <v>3744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3750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5381</v>
      </c>
      <c r="N7721" s="1" t="n">
        <v>108</v>
      </c>
      <c r="O7721" s="1" t="n">
        <v>480.129864</v>
      </c>
      <c r="P7721" s="1" t="s">
        <v>3744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3750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4364</v>
      </c>
      <c r="N7722" s="1" t="n">
        <v>15</v>
      </c>
      <c r="O7722" s="1" t="n">
        <v>42.269899</v>
      </c>
      <c r="P7722" s="1" t="s">
        <v>3744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3750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4365</v>
      </c>
      <c r="N7723" s="1" t="n">
        <v>120</v>
      </c>
      <c r="O7723" s="1" t="n">
        <v>685.399852</v>
      </c>
      <c r="P7723" s="1" t="s">
        <v>3744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3750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5805</v>
      </c>
      <c r="N7724" s="1" t="n">
        <v>42</v>
      </c>
      <c r="O7724" s="1" t="n">
        <v>59.8</v>
      </c>
      <c r="P7724" s="1" t="s">
        <v>3744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3750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6247</v>
      </c>
      <c r="N7725" s="1" t="n">
        <v>42</v>
      </c>
      <c r="O7725" s="1" t="n">
        <v>59.8</v>
      </c>
      <c r="P7725" s="1" t="s">
        <v>3744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3750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4366</v>
      </c>
      <c r="N7726" s="1" t="n">
        <v>30</v>
      </c>
      <c r="O7726" s="1" t="n">
        <v>103</v>
      </c>
      <c r="P7726" s="1" t="s">
        <v>3744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3750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5382</v>
      </c>
      <c r="N7727" s="1" t="n">
        <v>24</v>
      </c>
      <c r="O7727" s="1" t="n">
        <v>82.15</v>
      </c>
      <c r="P7727" s="1" t="s">
        <v>3744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3750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4367</v>
      </c>
      <c r="N7728" s="1" t="n">
        <v>60</v>
      </c>
      <c r="O7728" s="1" t="n">
        <v>256.460127</v>
      </c>
      <c r="P7728" s="1" t="s">
        <v>3744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3750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4368</v>
      </c>
      <c r="N7729" s="1" t="n">
        <v>15</v>
      </c>
      <c r="O7729" s="1" t="n">
        <v>44.849903</v>
      </c>
      <c r="P7729" s="1" t="s">
        <v>3744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3750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4369</v>
      </c>
      <c r="N7730" s="1" t="n">
        <v>120</v>
      </c>
      <c r="O7730" s="1" t="n">
        <v>420.409956</v>
      </c>
      <c r="P7730" s="1" t="s">
        <v>3744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3750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4924</v>
      </c>
      <c r="N7731" s="1" t="n">
        <v>24</v>
      </c>
      <c r="O7731" s="1" t="n">
        <v>137.940046</v>
      </c>
      <c r="P7731" s="1" t="s">
        <v>3744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3750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6248</v>
      </c>
      <c r="N7732" s="1" t="n">
        <v>42</v>
      </c>
      <c r="O7732" s="1" t="n">
        <v>59.8</v>
      </c>
      <c r="P7732" s="1" t="s">
        <v>3744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3750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4370</v>
      </c>
      <c r="N7733" s="1" t="n">
        <v>15</v>
      </c>
      <c r="O7733" s="1" t="n">
        <v>50.049953</v>
      </c>
      <c r="P7733" s="1" t="s">
        <v>3744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3750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4011</v>
      </c>
      <c r="N7734" s="1" t="n">
        <v>24</v>
      </c>
      <c r="O7734" s="1" t="n">
        <v>165.530085</v>
      </c>
      <c r="P7734" s="1" t="s">
        <v>3744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3750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4925</v>
      </c>
      <c r="N7735" s="1" t="n">
        <v>36</v>
      </c>
      <c r="O7735" s="1" t="n">
        <v>160.040127</v>
      </c>
      <c r="P7735" s="1" t="s">
        <v>3744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3750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4371</v>
      </c>
      <c r="N7736" s="1" t="n">
        <v>15</v>
      </c>
      <c r="O7736" s="1" t="n">
        <v>43.559953</v>
      </c>
      <c r="P7736" s="1" t="s">
        <v>3744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3750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4013</v>
      </c>
      <c r="N7737" s="1" t="n">
        <v>72</v>
      </c>
      <c r="O7737" s="1" t="n">
        <v>338.960048</v>
      </c>
      <c r="P7737" s="1" t="s">
        <v>3744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3750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4013</v>
      </c>
      <c r="N7738" s="1" t="n">
        <v>8</v>
      </c>
      <c r="O7738" s="1" t="n">
        <v>36.080009</v>
      </c>
      <c r="P7738" s="1" t="s">
        <v>3744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3750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4372</v>
      </c>
      <c r="N7739" s="1" t="n">
        <v>15</v>
      </c>
      <c r="O7739" s="1" t="n">
        <v>40.990041</v>
      </c>
      <c r="P7739" s="1" t="s">
        <v>3744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3750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5604</v>
      </c>
      <c r="N7740" s="1" t="n">
        <v>48</v>
      </c>
      <c r="O7740" s="1" t="n">
        <v>264.049929</v>
      </c>
      <c r="P7740" s="1" t="s">
        <v>3744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3750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4014</v>
      </c>
      <c r="N7741" s="1" t="n">
        <v>6</v>
      </c>
      <c r="O7741" s="1" t="n">
        <v>19.92</v>
      </c>
      <c r="P7741" s="1" t="s">
        <v>3744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3750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4373</v>
      </c>
      <c r="N7742" s="1" t="n">
        <v>8</v>
      </c>
      <c r="O7742" s="1" t="n">
        <v>27.380005</v>
      </c>
      <c r="P7742" s="1" t="s">
        <v>3744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3750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4374</v>
      </c>
      <c r="N7743" s="1" t="n">
        <v>30</v>
      </c>
      <c r="O7743" s="1" t="n">
        <v>102.69</v>
      </c>
      <c r="P7743" s="1" t="s">
        <v>3744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3750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5385</v>
      </c>
      <c r="N7744" s="1" t="n">
        <v>24</v>
      </c>
      <c r="O7744" s="1" t="n">
        <v>129.299883</v>
      </c>
      <c r="P7744" s="1" t="s">
        <v>3744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3750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4375</v>
      </c>
      <c r="N7745" s="1" t="n">
        <v>24</v>
      </c>
      <c r="O7745" s="1" t="n">
        <v>147.819974</v>
      </c>
      <c r="P7745" s="1" t="s">
        <v>3744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3750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6249</v>
      </c>
      <c r="N7746" s="1" t="n">
        <v>24</v>
      </c>
      <c r="O7746" s="1" t="n">
        <v>150.22</v>
      </c>
      <c r="P7746" s="1" t="s">
        <v>3744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3750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4016</v>
      </c>
      <c r="N7747" s="1" t="n">
        <v>6</v>
      </c>
      <c r="O7747" s="1" t="n">
        <v>32.87</v>
      </c>
      <c r="P7747" s="1" t="s">
        <v>3744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3750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6250</v>
      </c>
      <c r="N7748" s="1" t="n">
        <v>8</v>
      </c>
      <c r="O7748" s="1" t="n">
        <v>38.930078</v>
      </c>
      <c r="P7748" s="1" t="s">
        <v>3744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3750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5386</v>
      </c>
      <c r="N7749" s="1" t="n">
        <v>24</v>
      </c>
      <c r="O7749" s="1" t="n">
        <v>165.530085</v>
      </c>
      <c r="P7749" s="1" t="s">
        <v>3744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3750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4018</v>
      </c>
      <c r="N7750" s="1" t="n">
        <v>48</v>
      </c>
      <c r="O7750" s="1" t="n">
        <v>176.389898</v>
      </c>
      <c r="P7750" s="1" t="s">
        <v>3744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3750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5387</v>
      </c>
      <c r="N7751" s="1" t="n">
        <v>24</v>
      </c>
      <c r="O7751" s="1" t="n">
        <v>133.419988</v>
      </c>
      <c r="P7751" s="1" t="s">
        <v>3744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3750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4376</v>
      </c>
      <c r="N7752" s="1" t="n">
        <v>96</v>
      </c>
      <c r="O7752" s="1" t="n">
        <v>630.759983</v>
      </c>
      <c r="P7752" s="1" t="s">
        <v>3744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3750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5921</v>
      </c>
      <c r="N7753" s="1" t="n">
        <v>8</v>
      </c>
      <c r="O7753" s="1" t="n">
        <v>32.139816</v>
      </c>
      <c r="P7753" s="1" t="s">
        <v>3744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3750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6251</v>
      </c>
      <c r="N7754" s="1" t="n">
        <v>15</v>
      </c>
      <c r="O7754" s="1" t="n">
        <v>38.419992</v>
      </c>
      <c r="P7754" s="1" t="s">
        <v>3744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3750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6252</v>
      </c>
      <c r="N7755" s="1" t="n">
        <v>12</v>
      </c>
      <c r="O7755" s="1" t="n">
        <v>28.81</v>
      </c>
      <c r="P7755" s="1" t="s">
        <v>3744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3750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4736</v>
      </c>
      <c r="N7756" s="1" t="n">
        <v>100</v>
      </c>
      <c r="O7756" s="1" t="n">
        <v>1219.43</v>
      </c>
      <c r="P7756" s="1" t="s">
        <v>3744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3750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4737</v>
      </c>
      <c r="N7757" s="1" t="n">
        <v>20</v>
      </c>
      <c r="O7757" s="1" t="n">
        <v>224.2</v>
      </c>
      <c r="P7757" s="1" t="s">
        <v>3744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3750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4304</v>
      </c>
      <c r="N7758" s="1" t="n">
        <v>120</v>
      </c>
      <c r="O7758" s="1" t="n">
        <v>416.1</v>
      </c>
      <c r="P7758" s="1" t="s">
        <v>3744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3750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4738</v>
      </c>
      <c r="N7759" s="1" t="n">
        <v>75</v>
      </c>
      <c r="O7759" s="1" t="n">
        <v>1018.5</v>
      </c>
      <c r="P7759" s="1" t="s">
        <v>3744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3750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4457</v>
      </c>
      <c r="N7760" s="1" t="n">
        <v>90</v>
      </c>
      <c r="O7760" s="1" t="n">
        <v>158.33</v>
      </c>
      <c r="P7760" s="1" t="s">
        <v>3744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3750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4739</v>
      </c>
      <c r="N7761" s="1" t="n">
        <v>30</v>
      </c>
      <c r="O7761" s="1" t="n">
        <v>324.3</v>
      </c>
      <c r="P7761" s="1" t="s">
        <v>3744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3749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3743</v>
      </c>
      <c r="N7762" s="1" t="n">
        <v>8</v>
      </c>
      <c r="O7762" s="1" t="n">
        <v>20</v>
      </c>
      <c r="P7762" s="1" t="s">
        <v>3744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3749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3745</v>
      </c>
      <c r="N7763" s="1" t="n">
        <v>8</v>
      </c>
      <c r="O7763" s="1" t="n">
        <v>48</v>
      </c>
      <c r="P7763" s="1" t="s">
        <v>3744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3749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3746</v>
      </c>
      <c r="N7764" s="1" t="n">
        <v>30</v>
      </c>
      <c r="O7764" s="1" t="n">
        <v>60</v>
      </c>
      <c r="P7764" s="1" t="s">
        <v>3744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3749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3747</v>
      </c>
      <c r="N7765" s="1" t="n">
        <v>20</v>
      </c>
      <c r="O7765" s="1" t="n">
        <v>125</v>
      </c>
      <c r="P7765" s="1" t="s">
        <v>3744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3750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3800</v>
      </c>
      <c r="N7766" s="1" t="n">
        <v>15</v>
      </c>
      <c r="O7766" s="1" t="n">
        <v>180</v>
      </c>
      <c r="P7766" s="1" t="s">
        <v>3744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3750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3821</v>
      </c>
      <c r="N7767" s="1" t="n">
        <v>75.4</v>
      </c>
      <c r="O7767" s="1" t="n">
        <v>2488.2</v>
      </c>
      <c r="P7767" s="1" t="s">
        <v>3744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3750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4046</v>
      </c>
      <c r="N7768" s="1" t="n">
        <v>60</v>
      </c>
      <c r="O7768" s="1" t="n">
        <v>510</v>
      </c>
      <c r="P7768" s="1" t="s">
        <v>3744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3750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3821</v>
      </c>
      <c r="N7769" s="1" t="n">
        <v>70</v>
      </c>
      <c r="O7769" s="1" t="n">
        <v>2310</v>
      </c>
      <c r="P7769" s="1" t="s">
        <v>3744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3750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3822</v>
      </c>
      <c r="N7770" s="1" t="n">
        <v>33.3</v>
      </c>
      <c r="O7770" s="1" t="n">
        <v>1065.6</v>
      </c>
      <c r="P7770" s="1" t="s">
        <v>3744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3750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3823</v>
      </c>
      <c r="N7771" s="1" t="n">
        <v>49.5</v>
      </c>
      <c r="O7771" s="1" t="n">
        <v>1138.5</v>
      </c>
      <c r="P7771" s="1" t="s">
        <v>3744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3897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3898</v>
      </c>
      <c r="N7772" s="1" t="n">
        <v>0.538</v>
      </c>
      <c r="O7772" s="1" t="n">
        <v>18.41</v>
      </c>
      <c r="P7772" s="1" t="s">
        <v>3744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3897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3898</v>
      </c>
      <c r="N7773" s="1" t="n">
        <v>6.504</v>
      </c>
      <c r="O7773" s="1" t="n">
        <v>231.91</v>
      </c>
      <c r="P7773" s="1" t="s">
        <v>3744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3897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3899</v>
      </c>
      <c r="N7774" s="1" t="n">
        <v>13.64</v>
      </c>
      <c r="O7774" s="1" t="n">
        <v>498.52</v>
      </c>
      <c r="P7774" s="1" t="s">
        <v>3744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3897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3899</v>
      </c>
      <c r="N7775" s="1" t="n">
        <v>26.415</v>
      </c>
      <c r="O7775" s="1" t="n">
        <v>926.61</v>
      </c>
      <c r="P7775" s="1" t="s">
        <v>3744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3897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3900</v>
      </c>
      <c r="N7776" s="1" t="n">
        <v>2.192</v>
      </c>
      <c r="O7776" s="1" t="n">
        <v>91.84</v>
      </c>
      <c r="P7776" s="1" t="s">
        <v>3744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3897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3901</v>
      </c>
      <c r="N7777" s="1" t="n">
        <v>5.684</v>
      </c>
      <c r="O7777" s="1" t="n">
        <v>238.15</v>
      </c>
      <c r="P7777" s="1" t="s">
        <v>3744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3897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3902</v>
      </c>
      <c r="N7778" s="1" t="n">
        <v>4.304</v>
      </c>
      <c r="O7778" s="1" t="n">
        <v>195.68</v>
      </c>
      <c r="P7778" s="1" t="s">
        <v>3744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3897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3903</v>
      </c>
      <c r="N7779" s="1" t="n">
        <v>10.325</v>
      </c>
      <c r="O7779" s="1" t="n">
        <v>506.25</v>
      </c>
      <c r="P7779" s="1" t="s">
        <v>3744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3897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3904</v>
      </c>
      <c r="N7780" s="1" t="n">
        <v>3.386</v>
      </c>
      <c r="O7780" s="1" t="n">
        <v>169.04</v>
      </c>
      <c r="P7780" s="1" t="s">
        <v>3744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3897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3905</v>
      </c>
      <c r="N7781" s="1" t="n">
        <v>1.57</v>
      </c>
      <c r="O7781" s="1" t="n">
        <v>71.38</v>
      </c>
      <c r="P7781" s="1" t="s">
        <v>3744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3897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3906</v>
      </c>
      <c r="N7782" s="1" t="n">
        <v>1.718</v>
      </c>
      <c r="O7782" s="1" t="n">
        <v>84.24</v>
      </c>
      <c r="P7782" s="1" t="s">
        <v>3744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3897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3907</v>
      </c>
      <c r="N7783" s="1" t="n">
        <v>1.76</v>
      </c>
      <c r="O7783" s="1" t="n">
        <v>101.99</v>
      </c>
      <c r="P7783" s="1" t="s">
        <v>3744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3897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3908</v>
      </c>
      <c r="N7784" s="1" t="n">
        <v>2.95</v>
      </c>
      <c r="O7784" s="1" t="n">
        <v>113.58</v>
      </c>
      <c r="P7784" s="1" t="s">
        <v>3744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3897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3908</v>
      </c>
      <c r="N7785" s="1" t="n">
        <v>2.022</v>
      </c>
      <c r="O7785" s="1" t="n">
        <v>81.11</v>
      </c>
      <c r="P7785" s="1" t="s">
        <v>3744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3897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3909</v>
      </c>
      <c r="N7786" s="1" t="n">
        <v>5.116</v>
      </c>
      <c r="O7786" s="1" t="n">
        <v>9.08</v>
      </c>
      <c r="P7786" s="1" t="s">
        <v>3744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3897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3909</v>
      </c>
      <c r="N7787" s="1" t="n">
        <v>0.474</v>
      </c>
      <c r="O7787" s="1" t="n">
        <v>0.81</v>
      </c>
      <c r="P7787" s="1" t="s">
        <v>3744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3897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3910</v>
      </c>
      <c r="N7788" s="1" t="n">
        <v>11.556</v>
      </c>
      <c r="O7788" s="1" t="n">
        <v>30.81</v>
      </c>
      <c r="P7788" s="1" t="s">
        <v>3744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3897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3910</v>
      </c>
      <c r="N7789" s="1" t="n">
        <v>2.42</v>
      </c>
      <c r="O7789" s="1" t="n">
        <v>6.19</v>
      </c>
      <c r="P7789" s="1" t="s">
        <v>3744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3897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3911</v>
      </c>
      <c r="N7790" s="1" t="n">
        <v>0.503</v>
      </c>
      <c r="O7790" s="1" t="n">
        <v>0</v>
      </c>
      <c r="P7790" s="1" t="s">
        <v>3744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3897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3911</v>
      </c>
      <c r="N7791" s="1" t="n">
        <v>0.223</v>
      </c>
      <c r="O7791" s="1" t="n">
        <v>0</v>
      </c>
      <c r="P7791" s="1" t="s">
        <v>3744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3897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3912</v>
      </c>
      <c r="N7792" s="1" t="n">
        <v>3.104</v>
      </c>
      <c r="O7792" s="1" t="n">
        <v>75.58</v>
      </c>
      <c r="P7792" s="1" t="s">
        <v>3744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3897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3898</v>
      </c>
      <c r="N7793" s="1" t="n">
        <v>4.402</v>
      </c>
      <c r="O7793" s="1" t="n">
        <v>147.85</v>
      </c>
      <c r="P7793" s="1" t="s">
        <v>3744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3897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3899</v>
      </c>
      <c r="N7794" s="1" t="n">
        <v>15.53</v>
      </c>
      <c r="O7794" s="1" t="n">
        <v>534.64</v>
      </c>
      <c r="P7794" s="1" t="s">
        <v>3744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3897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3900</v>
      </c>
      <c r="N7795" s="1" t="n">
        <v>3.704</v>
      </c>
      <c r="O7795" s="1" t="n">
        <v>146.18</v>
      </c>
      <c r="P7795" s="1" t="s">
        <v>3744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3897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3901</v>
      </c>
      <c r="N7796" s="1" t="n">
        <v>6.495</v>
      </c>
      <c r="O7796" s="1" t="n">
        <v>256.33</v>
      </c>
      <c r="P7796" s="1" t="s">
        <v>3744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3897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3902</v>
      </c>
      <c r="N7797" s="1" t="n">
        <v>5.532</v>
      </c>
      <c r="O7797" s="1" t="n">
        <v>236.91</v>
      </c>
      <c r="P7797" s="1" t="s">
        <v>3744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3897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3903</v>
      </c>
      <c r="N7798" s="1" t="n">
        <v>11.14</v>
      </c>
      <c r="O7798" s="1" t="n">
        <v>514.49</v>
      </c>
      <c r="P7798" s="1" t="s">
        <v>3744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3897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3904</v>
      </c>
      <c r="N7799" s="1" t="n">
        <v>4.216</v>
      </c>
      <c r="O7799" s="1" t="n">
        <v>198.25</v>
      </c>
      <c r="P7799" s="1" t="s">
        <v>3744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3897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3905</v>
      </c>
      <c r="N7800" s="1" t="n">
        <v>1.664</v>
      </c>
      <c r="O7800" s="1" t="n">
        <v>71.26</v>
      </c>
      <c r="P7800" s="1" t="s">
        <v>3744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3897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3906</v>
      </c>
      <c r="N7801" s="1" t="n">
        <v>2.22</v>
      </c>
      <c r="O7801" s="1" t="n">
        <v>102.53</v>
      </c>
      <c r="P7801" s="1" t="s">
        <v>3744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3897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3907</v>
      </c>
      <c r="N7802" s="1" t="n">
        <v>1.932</v>
      </c>
      <c r="O7802" s="1" t="n">
        <v>105.45</v>
      </c>
      <c r="P7802" s="1" t="s">
        <v>3744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3897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3908</v>
      </c>
      <c r="N7803" s="1" t="n">
        <v>1.822</v>
      </c>
      <c r="O7803" s="1" t="n">
        <v>68.85</v>
      </c>
      <c r="P7803" s="1" t="s">
        <v>3744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3897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3909</v>
      </c>
      <c r="N7804" s="1" t="n">
        <v>2.798</v>
      </c>
      <c r="O7804" s="1" t="n">
        <v>4.68</v>
      </c>
      <c r="P7804" s="1" t="s">
        <v>3744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3897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3910</v>
      </c>
      <c r="N7805" s="1" t="n">
        <v>10.04</v>
      </c>
      <c r="O7805" s="1" t="n">
        <v>25.21</v>
      </c>
      <c r="P7805" s="1" t="s">
        <v>3744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3897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3911</v>
      </c>
      <c r="N7806" s="1" t="n">
        <v>0.801</v>
      </c>
      <c r="O7806" s="1" t="n">
        <v>0</v>
      </c>
      <c r="P7806" s="1" t="s">
        <v>3744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3897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3912</v>
      </c>
      <c r="N7807" s="1" t="n">
        <v>2.032</v>
      </c>
      <c r="O7807" s="1" t="n">
        <v>44.71</v>
      </c>
      <c r="P7807" s="1" t="s">
        <v>3744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3897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3913</v>
      </c>
      <c r="N7808" s="1" t="n">
        <v>9.125</v>
      </c>
      <c r="O7808" s="1" t="n">
        <v>214.63</v>
      </c>
      <c r="P7808" s="1" t="s">
        <v>3744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3897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3914</v>
      </c>
      <c r="N7809" s="1" t="n">
        <v>14.075</v>
      </c>
      <c r="O7809" s="1" t="n">
        <v>341.74</v>
      </c>
      <c r="P7809" s="1" t="s">
        <v>3744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3897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3915</v>
      </c>
      <c r="N7810" s="1" t="n">
        <v>16.055</v>
      </c>
      <c r="O7810" s="1" t="n">
        <v>426.38</v>
      </c>
      <c r="P7810" s="1" t="s">
        <v>3744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3897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3916</v>
      </c>
      <c r="N7811" s="1" t="n">
        <v>3.994</v>
      </c>
      <c r="O7811" s="1" t="n">
        <v>103.04</v>
      </c>
      <c r="P7811" s="1" t="s">
        <v>3744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3897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3909</v>
      </c>
      <c r="N7812" s="1" t="n">
        <v>1.642</v>
      </c>
      <c r="O7812" s="1" t="n">
        <v>2.48</v>
      </c>
      <c r="P7812" s="1" t="s">
        <v>3744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3897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3910</v>
      </c>
      <c r="N7813" s="1" t="n">
        <v>2.432</v>
      </c>
      <c r="O7813" s="1" t="n">
        <v>5.52</v>
      </c>
      <c r="P7813" s="1" t="s">
        <v>3744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3897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3911</v>
      </c>
      <c r="N7814" s="1" t="n">
        <v>0.145</v>
      </c>
      <c r="O7814" s="1" t="n">
        <v>0</v>
      </c>
      <c r="P7814" s="1" t="s">
        <v>3744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3918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3898</v>
      </c>
      <c r="N7815" s="1" t="n">
        <v>0.538</v>
      </c>
      <c r="O7815" s="1" t="n">
        <v>18.41</v>
      </c>
      <c r="P7815" s="1" t="s">
        <v>3744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3918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3899</v>
      </c>
      <c r="N7816" s="1" t="n">
        <v>26.415</v>
      </c>
      <c r="O7816" s="1" t="n">
        <v>926.61</v>
      </c>
      <c r="P7816" s="1" t="s">
        <v>3744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3918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3908</v>
      </c>
      <c r="N7817" s="1" t="n">
        <v>2.95</v>
      </c>
      <c r="O7817" s="1" t="n">
        <v>113.58</v>
      </c>
      <c r="P7817" s="1" t="s">
        <v>3744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3918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3909</v>
      </c>
      <c r="N7818" s="1" t="n">
        <v>0.474</v>
      </c>
      <c r="O7818" s="1" t="n">
        <v>0.81</v>
      </c>
      <c r="P7818" s="1" t="s">
        <v>3744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3918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3910</v>
      </c>
      <c r="N7819" s="1" t="n">
        <v>2.42</v>
      </c>
      <c r="O7819" s="1" t="n">
        <v>6.19</v>
      </c>
      <c r="P7819" s="1" t="s">
        <v>3744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3918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3911</v>
      </c>
      <c r="N7820" s="1" t="n">
        <v>0.503</v>
      </c>
      <c r="O7820" s="1" t="n">
        <v>0</v>
      </c>
      <c r="P7820" s="1" t="s">
        <v>3744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3918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3898</v>
      </c>
      <c r="N7821" s="1" t="n">
        <v>6.504</v>
      </c>
      <c r="O7821" s="1" t="n">
        <v>231.91</v>
      </c>
      <c r="P7821" s="1" t="s">
        <v>3744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3918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3899</v>
      </c>
      <c r="N7822" s="1" t="n">
        <v>13.64</v>
      </c>
      <c r="O7822" s="1" t="n">
        <v>498.52</v>
      </c>
      <c r="P7822" s="1" t="s">
        <v>3744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3918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3900</v>
      </c>
      <c r="N7823" s="1" t="n">
        <v>2.192</v>
      </c>
      <c r="O7823" s="1" t="n">
        <v>91.84</v>
      </c>
      <c r="P7823" s="1" t="s">
        <v>3744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3918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3901</v>
      </c>
      <c r="N7824" s="1" t="n">
        <v>5.684</v>
      </c>
      <c r="O7824" s="1" t="n">
        <v>238.15</v>
      </c>
      <c r="P7824" s="1" t="s">
        <v>3744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3918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3902</v>
      </c>
      <c r="N7825" s="1" t="n">
        <v>4.304</v>
      </c>
      <c r="O7825" s="1" t="n">
        <v>195.68</v>
      </c>
      <c r="P7825" s="1" t="s">
        <v>3744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3918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3903</v>
      </c>
      <c r="N7826" s="1" t="n">
        <v>10.325</v>
      </c>
      <c r="O7826" s="1" t="n">
        <v>506.25</v>
      </c>
      <c r="P7826" s="1" t="s">
        <v>3744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3918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3904</v>
      </c>
      <c r="N7827" s="1" t="n">
        <v>3.386</v>
      </c>
      <c r="O7827" s="1" t="n">
        <v>169.04</v>
      </c>
      <c r="P7827" s="1" t="s">
        <v>3744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3918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3905</v>
      </c>
      <c r="N7828" s="1" t="n">
        <v>1.57</v>
      </c>
      <c r="O7828" s="1" t="n">
        <v>71.38</v>
      </c>
      <c r="P7828" s="1" t="s">
        <v>3744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3918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3906</v>
      </c>
      <c r="N7829" s="1" t="n">
        <v>1.718</v>
      </c>
      <c r="O7829" s="1" t="n">
        <v>84.24</v>
      </c>
      <c r="P7829" s="1" t="s">
        <v>3744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3918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3907</v>
      </c>
      <c r="N7830" s="1" t="n">
        <v>1.76</v>
      </c>
      <c r="O7830" s="1" t="n">
        <v>101.99</v>
      </c>
      <c r="P7830" s="1" t="s">
        <v>3744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3918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3908</v>
      </c>
      <c r="N7831" s="1" t="n">
        <v>2.022</v>
      </c>
      <c r="O7831" s="1" t="n">
        <v>81.11</v>
      </c>
      <c r="P7831" s="1" t="s">
        <v>3744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3918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3909</v>
      </c>
      <c r="N7832" s="1" t="n">
        <v>5.116</v>
      </c>
      <c r="O7832" s="1" t="n">
        <v>9.08</v>
      </c>
      <c r="P7832" s="1" t="s">
        <v>3744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3918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3910</v>
      </c>
      <c r="N7833" s="1" t="n">
        <v>11.556</v>
      </c>
      <c r="O7833" s="1" t="n">
        <v>30.81</v>
      </c>
      <c r="P7833" s="1" t="s">
        <v>3744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3918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3911</v>
      </c>
      <c r="N7834" s="1" t="n">
        <v>0.223</v>
      </c>
      <c r="O7834" s="1" t="n">
        <v>0</v>
      </c>
      <c r="P7834" s="1" t="s">
        <v>3744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3918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3912</v>
      </c>
      <c r="N7835" s="1" t="n">
        <v>3.104</v>
      </c>
      <c r="O7835" s="1" t="n">
        <v>75.58</v>
      </c>
      <c r="P7835" s="1" t="s">
        <v>3744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3918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3898</v>
      </c>
      <c r="N7836" s="1" t="n">
        <v>4.402</v>
      </c>
      <c r="O7836" s="1" t="n">
        <v>147.85</v>
      </c>
      <c r="P7836" s="1" t="s">
        <v>3744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3918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3899</v>
      </c>
      <c r="N7837" s="1" t="n">
        <v>15.53</v>
      </c>
      <c r="O7837" s="1" t="n">
        <v>534.64</v>
      </c>
      <c r="P7837" s="1" t="s">
        <v>3744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3918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3900</v>
      </c>
      <c r="N7838" s="1" t="n">
        <v>3.704</v>
      </c>
      <c r="O7838" s="1" t="n">
        <v>146.18</v>
      </c>
      <c r="P7838" s="1" t="s">
        <v>3744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3918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3901</v>
      </c>
      <c r="N7839" s="1" t="n">
        <v>6.495</v>
      </c>
      <c r="O7839" s="1" t="n">
        <v>256.33</v>
      </c>
      <c r="P7839" s="1" t="s">
        <v>3744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3918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3902</v>
      </c>
      <c r="N7840" s="1" t="n">
        <v>5.532</v>
      </c>
      <c r="O7840" s="1" t="n">
        <v>236.91</v>
      </c>
      <c r="P7840" s="1" t="s">
        <v>3744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3918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3903</v>
      </c>
      <c r="N7841" s="1" t="n">
        <v>11.14</v>
      </c>
      <c r="O7841" s="1" t="n">
        <v>514.49</v>
      </c>
      <c r="P7841" s="1" t="s">
        <v>3744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3918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3904</v>
      </c>
      <c r="N7842" s="1" t="n">
        <v>4.216</v>
      </c>
      <c r="O7842" s="1" t="n">
        <v>198.25</v>
      </c>
      <c r="P7842" s="1" t="s">
        <v>3744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3918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3905</v>
      </c>
      <c r="N7843" s="1" t="n">
        <v>1.664</v>
      </c>
      <c r="O7843" s="1" t="n">
        <v>71.26</v>
      </c>
      <c r="P7843" s="1" t="s">
        <v>3744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3918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3906</v>
      </c>
      <c r="N7844" s="1" t="n">
        <v>2.22</v>
      </c>
      <c r="O7844" s="1" t="n">
        <v>102.53</v>
      </c>
      <c r="P7844" s="1" t="s">
        <v>3744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3918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3907</v>
      </c>
      <c r="N7845" s="1" t="n">
        <v>1.932</v>
      </c>
      <c r="O7845" s="1" t="n">
        <v>105.45</v>
      </c>
      <c r="P7845" s="1" t="s">
        <v>3744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3918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3908</v>
      </c>
      <c r="N7846" s="1" t="n">
        <v>1.822</v>
      </c>
      <c r="O7846" s="1" t="n">
        <v>68.85</v>
      </c>
      <c r="P7846" s="1" t="s">
        <v>3744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3918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3909</v>
      </c>
      <c r="N7847" s="1" t="n">
        <v>2.798</v>
      </c>
      <c r="O7847" s="1" t="n">
        <v>4.68</v>
      </c>
      <c r="P7847" s="1" t="s">
        <v>3744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3918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3910</v>
      </c>
      <c r="N7848" s="1" t="n">
        <v>10.04</v>
      </c>
      <c r="O7848" s="1" t="n">
        <v>25.21</v>
      </c>
      <c r="P7848" s="1" t="s">
        <v>3744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3918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3911</v>
      </c>
      <c r="N7849" s="1" t="n">
        <v>0.801</v>
      </c>
      <c r="O7849" s="1" t="n">
        <v>0</v>
      </c>
      <c r="P7849" s="1" t="s">
        <v>3744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3918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3912</v>
      </c>
      <c r="N7850" s="1" t="n">
        <v>2.032</v>
      </c>
      <c r="O7850" s="1" t="n">
        <v>44.71</v>
      </c>
      <c r="P7850" s="1" t="s">
        <v>3744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3918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3913</v>
      </c>
      <c r="N7851" s="1" t="n">
        <v>9.125</v>
      </c>
      <c r="O7851" s="1" t="n">
        <v>214.63</v>
      </c>
      <c r="P7851" s="1" t="s">
        <v>3744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3918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3914</v>
      </c>
      <c r="N7852" s="1" t="n">
        <v>14.075</v>
      </c>
      <c r="O7852" s="1" t="n">
        <v>341.74</v>
      </c>
      <c r="P7852" s="1" t="s">
        <v>3744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3918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3915</v>
      </c>
      <c r="N7853" s="1" t="n">
        <v>16.055</v>
      </c>
      <c r="O7853" s="1" t="n">
        <v>426.38</v>
      </c>
      <c r="P7853" s="1" t="s">
        <v>3744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3918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3916</v>
      </c>
      <c r="N7854" s="1" t="n">
        <v>3.994</v>
      </c>
      <c r="O7854" s="1" t="n">
        <v>103.04</v>
      </c>
      <c r="P7854" s="1" t="s">
        <v>3744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3918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3909</v>
      </c>
      <c r="N7855" s="1" t="n">
        <v>1.642</v>
      </c>
      <c r="O7855" s="1" t="n">
        <v>2.48</v>
      </c>
      <c r="P7855" s="1" t="s">
        <v>3744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3918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3910</v>
      </c>
      <c r="N7856" s="1" t="n">
        <v>2.432</v>
      </c>
      <c r="O7856" s="1" t="n">
        <v>5.52</v>
      </c>
      <c r="P7856" s="1" t="s">
        <v>3744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3918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3911</v>
      </c>
      <c r="N7857" s="1" t="n">
        <v>0.145</v>
      </c>
      <c r="O7857" s="1" t="n">
        <v>0</v>
      </c>
      <c r="P7857" s="1" t="s">
        <v>3744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3778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6253</v>
      </c>
      <c r="N7858" s="1" t="n">
        <v>90</v>
      </c>
      <c r="O7858" s="1" t="n">
        <v>150.3</v>
      </c>
      <c r="P7858" s="1" t="s">
        <v>3744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3749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3743</v>
      </c>
      <c r="N7859" s="1" t="n">
        <v>4</v>
      </c>
      <c r="O7859" s="1" t="n">
        <v>10</v>
      </c>
      <c r="P7859" s="1" t="s">
        <v>3744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3749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3745</v>
      </c>
      <c r="N7860" s="1" t="n">
        <v>4</v>
      </c>
      <c r="O7860" s="1" t="n">
        <v>24</v>
      </c>
      <c r="P7860" s="1" t="s">
        <v>3744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3749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3746</v>
      </c>
      <c r="N7861" s="1" t="n">
        <v>30</v>
      </c>
      <c r="O7861" s="1" t="n">
        <v>60</v>
      </c>
      <c r="P7861" s="1" t="s">
        <v>3744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3749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3781</v>
      </c>
      <c r="N7862" s="1" t="n">
        <v>8.8</v>
      </c>
      <c r="O7862" s="1" t="n">
        <v>105</v>
      </c>
      <c r="P7862" s="1" t="s">
        <v>3744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3749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3783</v>
      </c>
      <c r="N7863" s="1" t="n">
        <v>24</v>
      </c>
      <c r="O7863" s="1" t="n">
        <v>160</v>
      </c>
      <c r="P7863" s="1" t="s">
        <v>3744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3749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3784</v>
      </c>
      <c r="N7864" s="1" t="n">
        <v>3</v>
      </c>
      <c r="O7864" s="1" t="n">
        <v>30</v>
      </c>
      <c r="P7864" s="1" t="s">
        <v>3744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3749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3785</v>
      </c>
      <c r="N7865" s="1" t="n">
        <v>40</v>
      </c>
      <c r="O7865" s="1" t="n">
        <v>260</v>
      </c>
      <c r="P7865" s="1" t="s">
        <v>3744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3749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3787</v>
      </c>
      <c r="N7866" s="1" t="n">
        <v>40</v>
      </c>
      <c r="O7866" s="1" t="n">
        <v>180</v>
      </c>
      <c r="P7866" s="1" t="s">
        <v>3744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3749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3935</v>
      </c>
      <c r="N7867" s="1" t="n">
        <v>15</v>
      </c>
      <c r="O7867" s="1" t="n">
        <v>180</v>
      </c>
      <c r="P7867" s="1" t="s">
        <v>3744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3749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3790</v>
      </c>
      <c r="N7868" s="1" t="n">
        <v>10</v>
      </c>
      <c r="O7868" s="1" t="n">
        <v>180</v>
      </c>
      <c r="P7868" s="1" t="s">
        <v>3744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3749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3791</v>
      </c>
      <c r="N7869" s="1" t="n">
        <v>5</v>
      </c>
      <c r="O7869" s="1" t="n">
        <v>50</v>
      </c>
      <c r="P7869" s="1" t="s">
        <v>3744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3749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3937</v>
      </c>
      <c r="N7870" s="1" t="n">
        <v>9.4</v>
      </c>
      <c r="O7870" s="1" t="n">
        <v>84</v>
      </c>
      <c r="P7870" s="1" t="s">
        <v>3744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3749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3938</v>
      </c>
      <c r="N7871" s="1" t="n">
        <v>40</v>
      </c>
      <c r="O7871" s="1" t="n">
        <v>320</v>
      </c>
      <c r="P7871" s="1" t="s">
        <v>3744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3749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3792</v>
      </c>
      <c r="N7872" s="1" t="n">
        <v>10</v>
      </c>
      <c r="O7872" s="1" t="n">
        <v>80</v>
      </c>
      <c r="P7872" s="1" t="s">
        <v>3744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3749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4573</v>
      </c>
      <c r="N7873" s="1" t="n">
        <v>102.25</v>
      </c>
      <c r="O7873" s="1" t="n">
        <v>320</v>
      </c>
      <c r="P7873" s="1" t="s">
        <v>3744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3749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3793</v>
      </c>
      <c r="N7874" s="1" t="n">
        <v>10</v>
      </c>
      <c r="O7874" s="1" t="n">
        <v>70</v>
      </c>
      <c r="P7874" s="1" t="s">
        <v>3744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3749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3939</v>
      </c>
      <c r="N7875" s="1" t="n">
        <v>7.5</v>
      </c>
      <c r="O7875" s="1" t="n">
        <v>105</v>
      </c>
      <c r="P7875" s="1" t="s">
        <v>3744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3749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3747</v>
      </c>
      <c r="N7876" s="1" t="n">
        <v>40</v>
      </c>
      <c r="O7876" s="1" t="n">
        <v>250</v>
      </c>
      <c r="P7876" s="1" t="s">
        <v>3744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3750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4028</v>
      </c>
      <c r="N7877" s="1" t="n">
        <v>20</v>
      </c>
      <c r="O7877" s="1" t="n">
        <v>240</v>
      </c>
      <c r="P7877" s="1" t="s">
        <v>3744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3750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4198</v>
      </c>
      <c r="N7878" s="1" t="n">
        <v>50</v>
      </c>
      <c r="O7878" s="1" t="n">
        <v>250</v>
      </c>
      <c r="P7878" s="1" t="s">
        <v>3744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3750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6254</v>
      </c>
      <c r="N7879" s="1" t="n">
        <v>24</v>
      </c>
      <c r="O7879" s="1" t="n">
        <v>147</v>
      </c>
      <c r="P7879" s="1" t="s">
        <v>3744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3750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4130</v>
      </c>
      <c r="N7880" s="1" t="n">
        <v>20</v>
      </c>
      <c r="O7880" s="1" t="n">
        <v>60</v>
      </c>
      <c r="P7880" s="1" t="s">
        <v>3744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3750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5513</v>
      </c>
      <c r="N7881" s="1" t="n">
        <v>30</v>
      </c>
      <c r="O7881" s="1" t="n">
        <v>105</v>
      </c>
      <c r="P7881" s="1" t="s">
        <v>3744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3750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4132</v>
      </c>
      <c r="N7882" s="1" t="n">
        <v>500</v>
      </c>
      <c r="O7882" s="1" t="n">
        <v>300</v>
      </c>
      <c r="P7882" s="1" t="s">
        <v>3744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3750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5689</v>
      </c>
      <c r="N7883" s="1" t="n">
        <v>36</v>
      </c>
      <c r="O7883" s="1" t="n">
        <v>351.73</v>
      </c>
      <c r="P7883" s="1" t="s">
        <v>3744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3750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5315</v>
      </c>
      <c r="N7884" s="1" t="n">
        <v>6</v>
      </c>
      <c r="O7884" s="1" t="n">
        <v>75.3</v>
      </c>
      <c r="P7884" s="1" t="s">
        <v>3744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3750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5315</v>
      </c>
      <c r="N7885" s="1" t="n">
        <v>2</v>
      </c>
      <c r="O7885" s="1" t="n">
        <v>25.1</v>
      </c>
      <c r="P7885" s="1" t="s">
        <v>3744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3750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5316</v>
      </c>
      <c r="N7886" s="1" t="n">
        <v>6</v>
      </c>
      <c r="O7886" s="1" t="n">
        <v>18.72</v>
      </c>
      <c r="P7886" s="1" t="s">
        <v>3744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3750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5318</v>
      </c>
      <c r="N7887" s="1" t="n">
        <v>5</v>
      </c>
      <c r="O7887" s="1" t="n">
        <v>61.65</v>
      </c>
      <c r="P7887" s="1" t="s">
        <v>3744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3750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5315</v>
      </c>
      <c r="N7888" s="1" t="n">
        <v>2</v>
      </c>
      <c r="O7888" s="1" t="n">
        <v>25.1</v>
      </c>
      <c r="P7888" s="1" t="s">
        <v>3744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3750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5871</v>
      </c>
      <c r="N7889" s="1" t="n">
        <v>12</v>
      </c>
      <c r="O7889" s="1" t="n">
        <v>51.47</v>
      </c>
      <c r="P7889" s="1" t="s">
        <v>3744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3750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6255</v>
      </c>
      <c r="N7890" s="1" t="n">
        <v>12</v>
      </c>
      <c r="O7890" s="1" t="n">
        <v>39.42</v>
      </c>
      <c r="P7890" s="1" t="s">
        <v>3744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3750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5446</v>
      </c>
      <c r="N7891" s="1" t="n">
        <v>10</v>
      </c>
      <c r="O7891" s="1" t="n">
        <v>25</v>
      </c>
      <c r="P7891" s="1" t="s">
        <v>3744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3750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4227</v>
      </c>
      <c r="N7892" s="1" t="n">
        <v>24</v>
      </c>
      <c r="O7892" s="1" t="n">
        <v>108.5</v>
      </c>
      <c r="P7892" s="1" t="s">
        <v>3744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3750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6256</v>
      </c>
      <c r="N7893" s="1" t="n">
        <v>32</v>
      </c>
      <c r="O7893" s="1" t="n">
        <v>98.09</v>
      </c>
      <c r="P7893" s="1" t="s">
        <v>3744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3750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4239</v>
      </c>
      <c r="N7894" s="1" t="n">
        <v>18</v>
      </c>
      <c r="O7894" s="1" t="n">
        <v>69.49</v>
      </c>
      <c r="P7894" s="1" t="s">
        <v>3744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3750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4240</v>
      </c>
      <c r="N7895" s="1" t="n">
        <v>12</v>
      </c>
      <c r="O7895" s="1" t="n">
        <v>43.2</v>
      </c>
      <c r="P7895" s="1" t="s">
        <v>3744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3750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5458</v>
      </c>
      <c r="N7896" s="1" t="n">
        <v>9</v>
      </c>
      <c r="O7896" s="1" t="n">
        <v>98.91</v>
      </c>
      <c r="P7896" s="1" t="s">
        <v>3744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3750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4252</v>
      </c>
      <c r="N7897" s="1" t="n">
        <v>10</v>
      </c>
      <c r="O7897" s="1" t="n">
        <v>114.5</v>
      </c>
      <c r="P7897" s="1" t="s">
        <v>3744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3750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4253</v>
      </c>
      <c r="N7898" s="1" t="n">
        <v>10</v>
      </c>
      <c r="O7898" s="1" t="n">
        <v>140</v>
      </c>
      <c r="P7898" s="1" t="s">
        <v>3744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3750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4254</v>
      </c>
      <c r="N7899" s="1" t="n">
        <v>12</v>
      </c>
      <c r="O7899" s="1" t="n">
        <v>42.98</v>
      </c>
      <c r="P7899" s="1" t="s">
        <v>3744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3750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6257</v>
      </c>
      <c r="N7900" s="1" t="n">
        <v>10</v>
      </c>
      <c r="O7900" s="1" t="n">
        <v>23</v>
      </c>
      <c r="P7900" s="1" t="s">
        <v>3744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3750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4030</v>
      </c>
      <c r="N7901" s="1" t="n">
        <v>18</v>
      </c>
      <c r="O7901" s="1" t="n">
        <v>180</v>
      </c>
      <c r="P7901" s="1" t="s">
        <v>3744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3750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5197</v>
      </c>
      <c r="N7902" s="1" t="n">
        <v>9</v>
      </c>
      <c r="O7902" s="1" t="n">
        <v>130</v>
      </c>
      <c r="P7902" s="1" t="s">
        <v>3744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3750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4031</v>
      </c>
      <c r="N7903" s="1" t="n">
        <v>20</v>
      </c>
      <c r="O7903" s="1" t="n">
        <v>140</v>
      </c>
      <c r="P7903" s="1" t="s">
        <v>3744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3750</v>
      </c>
      <c r="E7904" s="1" t="n">
        <v>1720</v>
      </c>
      <c r="F7904" s="1" t="s">
        <v>1288</v>
      </c>
      <c r="I7904" s="1" t="n">
        <v>48211</v>
      </c>
      <c r="J7904" s="1" t="n">
        <v>103387</v>
      </c>
      <c r="K7904" s="1" t="n">
        <v>7897277300352</v>
      </c>
      <c r="L7904" s="1" t="s">
        <v>6258</v>
      </c>
      <c r="N7904" s="1" t="n">
        <v>12</v>
      </c>
      <c r="O7904" s="1" t="n">
        <v>89</v>
      </c>
      <c r="P7904" s="1" t="s">
        <v>3744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3750</v>
      </c>
      <c r="E7905" s="1" t="n">
        <v>1720</v>
      </c>
      <c r="F7905" s="1" t="s">
        <v>1288</v>
      </c>
      <c r="I7905" s="1" t="n">
        <v>48211</v>
      </c>
      <c r="J7905" s="1" t="n">
        <v>101473</v>
      </c>
      <c r="K7905" s="1" t="n">
        <v>7897277300017</v>
      </c>
      <c r="L7905" s="1" t="s">
        <v>4350</v>
      </c>
      <c r="N7905" s="1" t="n">
        <v>24</v>
      </c>
      <c r="O7905" s="1" t="n">
        <v>88</v>
      </c>
      <c r="P7905" s="1" t="s">
        <v>3744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3750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6259</v>
      </c>
      <c r="N7906" s="1" t="n">
        <v>12</v>
      </c>
      <c r="O7906" s="1" t="n">
        <v>88</v>
      </c>
      <c r="P7906" s="1" t="s">
        <v>3744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3750</v>
      </c>
      <c r="E7907" s="1" t="n">
        <v>1720</v>
      </c>
      <c r="F7907" s="1" t="s">
        <v>1288</v>
      </c>
      <c r="I7907" s="1" t="n">
        <v>48211</v>
      </c>
      <c r="J7907" s="1" t="n">
        <v>101475</v>
      </c>
      <c r="K7907" s="1" t="n">
        <v>7897277300062</v>
      </c>
      <c r="L7907" s="1" t="s">
        <v>6259</v>
      </c>
      <c r="N7907" s="1" t="n">
        <v>12</v>
      </c>
      <c r="O7907" s="1" t="n">
        <v>88</v>
      </c>
      <c r="P7907" s="1" t="s">
        <v>3744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3750</v>
      </c>
      <c r="E7908" s="1" t="n">
        <v>1720</v>
      </c>
      <c r="F7908" s="1" t="s">
        <v>1288</v>
      </c>
      <c r="I7908" s="1" t="n">
        <v>48211</v>
      </c>
      <c r="J7908" s="1" t="n">
        <v>101477</v>
      </c>
      <c r="K7908" s="1" t="n">
        <v>7897277300956</v>
      </c>
      <c r="L7908" s="1" t="s">
        <v>6260</v>
      </c>
      <c r="N7908" s="1" t="n">
        <v>12</v>
      </c>
      <c r="O7908" s="1" t="n">
        <v>88</v>
      </c>
      <c r="P7908" s="1" t="s">
        <v>3744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3750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6261</v>
      </c>
      <c r="N7909" s="1" t="n">
        <v>12</v>
      </c>
      <c r="O7909" s="1" t="n">
        <v>99.75</v>
      </c>
      <c r="P7909" s="1" t="s">
        <v>3744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3750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4351</v>
      </c>
      <c r="N7910" s="1" t="n">
        <v>24</v>
      </c>
      <c r="O7910" s="1" t="n">
        <v>83</v>
      </c>
      <c r="P7910" s="1" t="s">
        <v>3744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3750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4352</v>
      </c>
      <c r="N7911" s="1" t="n">
        <v>24</v>
      </c>
      <c r="O7911" s="1" t="n">
        <v>79.5</v>
      </c>
      <c r="P7911" s="1" t="s">
        <v>3744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3750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6262</v>
      </c>
      <c r="N7912" s="1" t="n">
        <v>12</v>
      </c>
      <c r="O7912" s="1" t="n">
        <v>25</v>
      </c>
      <c r="P7912" s="1" t="s">
        <v>3744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3750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4353</v>
      </c>
      <c r="N7913" s="1" t="n">
        <v>24</v>
      </c>
      <c r="O7913" s="1" t="n">
        <v>176</v>
      </c>
      <c r="P7913" s="1" t="s">
        <v>3744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3750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6263</v>
      </c>
      <c r="N7914" s="1" t="n">
        <v>12</v>
      </c>
      <c r="O7914" s="1" t="n">
        <v>88</v>
      </c>
      <c r="P7914" s="1" t="s">
        <v>3744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3750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4354</v>
      </c>
      <c r="N7915" s="1" t="n">
        <v>12</v>
      </c>
      <c r="O7915" s="1" t="n">
        <v>89</v>
      </c>
      <c r="P7915" s="1" t="s">
        <v>3744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3750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4354</v>
      </c>
      <c r="N7916" s="1" t="n">
        <v>36</v>
      </c>
      <c r="O7916" s="1" t="n">
        <v>267</v>
      </c>
      <c r="P7916" s="1" t="s">
        <v>3744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3750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6264</v>
      </c>
      <c r="N7917" s="1" t="n">
        <v>24</v>
      </c>
      <c r="O7917" s="1" t="n">
        <v>87</v>
      </c>
      <c r="P7917" s="1" t="s">
        <v>3744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3750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4355</v>
      </c>
      <c r="N7918" s="1" t="n">
        <v>36</v>
      </c>
      <c r="O7918" s="1" t="n">
        <v>264</v>
      </c>
      <c r="P7918" s="1" t="s">
        <v>3744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3750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6265</v>
      </c>
      <c r="N7919" s="1" t="n">
        <v>12</v>
      </c>
      <c r="O7919" s="1" t="n">
        <v>89</v>
      </c>
      <c r="P7919" s="1" t="s">
        <v>3744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3750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4357</v>
      </c>
      <c r="N7920" s="1" t="n">
        <v>12</v>
      </c>
      <c r="O7920" s="1" t="n">
        <v>89</v>
      </c>
      <c r="P7920" s="1" t="s">
        <v>3744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3750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6266</v>
      </c>
      <c r="N7921" s="1" t="n">
        <v>6</v>
      </c>
      <c r="O7921" s="1" t="n">
        <v>25.68</v>
      </c>
      <c r="P7921" s="1" t="s">
        <v>3744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3750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6267</v>
      </c>
      <c r="N7922" s="1" t="n">
        <v>6</v>
      </c>
      <c r="O7922" s="1" t="n">
        <v>14.1</v>
      </c>
      <c r="P7922" s="1" t="s">
        <v>3744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3750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6268</v>
      </c>
      <c r="N7923" s="1" t="n">
        <v>6</v>
      </c>
      <c r="O7923" s="1" t="n">
        <v>29.7</v>
      </c>
      <c r="P7923" s="1" t="s">
        <v>3744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3750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6269</v>
      </c>
      <c r="N7924" s="1" t="n">
        <v>6</v>
      </c>
      <c r="O7924" s="1" t="n">
        <v>21.9</v>
      </c>
      <c r="P7924" s="1" t="s">
        <v>3744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3750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6270</v>
      </c>
      <c r="N7925" s="1" t="n">
        <v>3</v>
      </c>
      <c r="O7925" s="1" t="n">
        <v>17.73</v>
      </c>
      <c r="P7925" s="1" t="s">
        <v>3744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3750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6271</v>
      </c>
      <c r="N7926" s="1" t="n">
        <v>3</v>
      </c>
      <c r="O7926" s="1" t="n">
        <v>17.73</v>
      </c>
      <c r="P7926" s="1" t="s">
        <v>3744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3750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6272</v>
      </c>
      <c r="N7927" s="1" t="n">
        <v>3</v>
      </c>
      <c r="O7927" s="1" t="n">
        <v>17.73</v>
      </c>
      <c r="P7927" s="1" t="s">
        <v>3744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3750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6273</v>
      </c>
      <c r="N7928" s="1" t="n">
        <v>3</v>
      </c>
      <c r="O7928" s="1" t="n">
        <v>17.73</v>
      </c>
      <c r="P7928" s="1" t="s">
        <v>3744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3750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6274</v>
      </c>
      <c r="N7929" s="1" t="n">
        <v>3</v>
      </c>
      <c r="O7929" s="1" t="n">
        <v>17.73</v>
      </c>
      <c r="P7929" s="1" t="s">
        <v>3744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3750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6275</v>
      </c>
      <c r="N7930" s="1" t="n">
        <v>6</v>
      </c>
      <c r="O7930" s="1" t="n">
        <v>56.1</v>
      </c>
      <c r="P7930" s="1" t="s">
        <v>3744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3750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6276</v>
      </c>
      <c r="N7931" s="1" t="n">
        <v>6</v>
      </c>
      <c r="O7931" s="1" t="n">
        <v>84</v>
      </c>
      <c r="P7931" s="1" t="s">
        <v>3744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3750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6277</v>
      </c>
      <c r="N7932" s="1" t="n">
        <v>6</v>
      </c>
      <c r="O7932" s="1" t="n">
        <v>75.37</v>
      </c>
      <c r="P7932" s="1" t="s">
        <v>3744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3750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6278</v>
      </c>
      <c r="N7933" s="1" t="n">
        <v>6</v>
      </c>
      <c r="O7933" s="1" t="n">
        <v>75.37</v>
      </c>
      <c r="P7933" s="1" t="s">
        <v>3744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3750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6279</v>
      </c>
      <c r="N7934" s="1" t="n">
        <v>6</v>
      </c>
      <c r="O7934" s="1" t="n">
        <v>23.52</v>
      </c>
      <c r="P7934" s="1" t="s">
        <v>3744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3750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6280</v>
      </c>
      <c r="N7935" s="1" t="n">
        <v>12</v>
      </c>
      <c r="O7935" s="1" t="n">
        <v>125.25</v>
      </c>
      <c r="P7935" s="1" t="s">
        <v>3744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3750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6281</v>
      </c>
      <c r="N7936" s="1" t="n">
        <v>6</v>
      </c>
      <c r="O7936" s="1" t="n">
        <v>23.52</v>
      </c>
      <c r="P7936" s="1" t="s">
        <v>3744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3750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6282</v>
      </c>
      <c r="N7937" s="1" t="n">
        <v>3</v>
      </c>
      <c r="O7937" s="1" t="n">
        <v>17.73</v>
      </c>
      <c r="P7937" s="1" t="s">
        <v>3744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3750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6283</v>
      </c>
      <c r="N7938" s="1" t="n">
        <v>24</v>
      </c>
      <c r="O7938" s="1" t="n">
        <v>62.4</v>
      </c>
      <c r="P7938" s="1" t="s">
        <v>3744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3750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6284</v>
      </c>
      <c r="N7939" s="1" t="n">
        <v>96</v>
      </c>
      <c r="O7939" s="1" t="n">
        <v>203</v>
      </c>
      <c r="P7939" s="1" t="s">
        <v>3744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3750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6285</v>
      </c>
      <c r="N7940" s="1" t="n">
        <v>6</v>
      </c>
      <c r="O7940" s="1" t="n">
        <v>91.67</v>
      </c>
      <c r="P7940" s="1" t="s">
        <v>3744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3750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6286</v>
      </c>
      <c r="N7941" s="1" t="n">
        <v>6</v>
      </c>
      <c r="O7941" s="1" t="n">
        <v>91.67</v>
      </c>
      <c r="P7941" s="1" t="s">
        <v>3744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3750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6287</v>
      </c>
      <c r="N7942" s="1" t="n">
        <v>6</v>
      </c>
      <c r="O7942" s="1" t="n">
        <v>91.67</v>
      </c>
      <c r="P7942" s="1" t="s">
        <v>3744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3750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6288</v>
      </c>
      <c r="N7943" s="1" t="n">
        <v>48</v>
      </c>
      <c r="O7943" s="1" t="n">
        <v>101.5</v>
      </c>
      <c r="P7943" s="1" t="s">
        <v>3744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3750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6289</v>
      </c>
      <c r="N7944" s="1" t="n">
        <v>12</v>
      </c>
      <c r="O7944" s="1" t="n">
        <v>21.6</v>
      </c>
      <c r="P7944" s="1" t="s">
        <v>3744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3750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6290</v>
      </c>
      <c r="N7945" s="1" t="n">
        <v>12</v>
      </c>
      <c r="O7945" s="1" t="n">
        <v>21.6</v>
      </c>
      <c r="P7945" s="1" t="s">
        <v>3744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3750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6291</v>
      </c>
      <c r="N7946" s="1" t="n">
        <v>12</v>
      </c>
      <c r="O7946" s="1" t="n">
        <v>21.6</v>
      </c>
      <c r="P7946" s="1" t="s">
        <v>3744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3750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6292</v>
      </c>
      <c r="N7947" s="1" t="n">
        <v>12</v>
      </c>
      <c r="O7947" s="1" t="n">
        <v>21.6</v>
      </c>
      <c r="P7947" s="1" t="s">
        <v>3744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3750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6293</v>
      </c>
      <c r="N7948" s="1" t="n">
        <v>4</v>
      </c>
      <c r="O7948" s="1" t="n">
        <v>41.75</v>
      </c>
      <c r="P7948" s="1" t="s">
        <v>3744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3750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6294</v>
      </c>
      <c r="N7949" s="1" t="n">
        <v>4</v>
      </c>
      <c r="O7949" s="1" t="n">
        <v>41.75</v>
      </c>
      <c r="P7949" s="1" t="s">
        <v>3744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3750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6295</v>
      </c>
      <c r="N7950" s="1" t="n">
        <v>4</v>
      </c>
      <c r="O7950" s="1" t="n">
        <v>41.75</v>
      </c>
      <c r="P7950" s="1" t="s">
        <v>3744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3750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6296</v>
      </c>
      <c r="N7951" s="1" t="n">
        <v>6</v>
      </c>
      <c r="O7951" s="1" t="n">
        <v>75.37</v>
      </c>
      <c r="P7951" s="1" t="s">
        <v>3744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3750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6297</v>
      </c>
      <c r="N7952" s="1" t="n">
        <v>24</v>
      </c>
      <c r="O7952" s="1" t="n">
        <v>50.75</v>
      </c>
      <c r="P7952" s="1" t="s">
        <v>3744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3750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6298</v>
      </c>
      <c r="N7953" s="1" t="n">
        <v>6</v>
      </c>
      <c r="O7953" s="1" t="n">
        <v>73.5</v>
      </c>
      <c r="P7953" s="1" t="s">
        <v>3744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3750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6299</v>
      </c>
      <c r="N7954" s="1" t="n">
        <v>6</v>
      </c>
      <c r="O7954" s="1" t="n">
        <v>75.37</v>
      </c>
      <c r="P7954" s="1" t="s">
        <v>3744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3750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6300</v>
      </c>
      <c r="N7955" s="1" t="n">
        <v>4</v>
      </c>
      <c r="O7955" s="1" t="n">
        <v>41.75</v>
      </c>
      <c r="P7955" s="1" t="s">
        <v>3744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3750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6301</v>
      </c>
      <c r="N7956" s="1" t="n">
        <v>4</v>
      </c>
      <c r="O7956" s="1" t="n">
        <v>41.75</v>
      </c>
      <c r="P7956" s="1" t="s">
        <v>3744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3750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6290</v>
      </c>
      <c r="N7957" s="1" t="n">
        <v>6</v>
      </c>
      <c r="O7957" s="1" t="n">
        <v>73.5</v>
      </c>
      <c r="P7957" s="1" t="s">
        <v>3744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3750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6290</v>
      </c>
      <c r="N7958" s="1" t="n">
        <v>6</v>
      </c>
      <c r="O7958" s="1" t="n">
        <v>73.5</v>
      </c>
      <c r="P7958" s="1" t="s">
        <v>3744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3750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6302</v>
      </c>
      <c r="N7959" s="1" t="n">
        <v>6</v>
      </c>
      <c r="O7959" s="1" t="n">
        <v>75.37</v>
      </c>
      <c r="P7959" s="1" t="s">
        <v>3744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3750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6303</v>
      </c>
      <c r="N7960" s="1" t="n">
        <v>4</v>
      </c>
      <c r="O7960" s="1" t="n">
        <v>48.2</v>
      </c>
      <c r="P7960" s="1" t="s">
        <v>3744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3750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6303</v>
      </c>
      <c r="N7961" s="1" t="n">
        <v>4</v>
      </c>
      <c r="O7961" s="1" t="n">
        <v>48.2</v>
      </c>
      <c r="P7961" s="1" t="s">
        <v>3744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3750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6304</v>
      </c>
      <c r="N7962" s="1" t="n">
        <v>6</v>
      </c>
      <c r="O7962" s="1" t="n">
        <v>73.5</v>
      </c>
      <c r="P7962" s="1" t="s">
        <v>3744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3750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6305</v>
      </c>
      <c r="N7963" s="1" t="n">
        <v>2</v>
      </c>
      <c r="O7963" s="1" t="n">
        <v>19.3</v>
      </c>
      <c r="P7963" s="1" t="s">
        <v>3744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3750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6306</v>
      </c>
      <c r="N7964" s="1" t="n">
        <v>4</v>
      </c>
      <c r="O7964" s="1" t="n">
        <v>48.2</v>
      </c>
      <c r="P7964" s="1" t="s">
        <v>3744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3750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6307</v>
      </c>
      <c r="N7965" s="1" t="n">
        <v>4</v>
      </c>
      <c r="O7965" s="1" t="n">
        <v>29.4</v>
      </c>
      <c r="P7965" s="1" t="s">
        <v>3744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3750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6308</v>
      </c>
      <c r="N7966" s="1" t="n">
        <v>6</v>
      </c>
      <c r="O7966" s="1" t="n">
        <v>75.37</v>
      </c>
      <c r="P7966" s="1" t="s">
        <v>3744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3750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6309</v>
      </c>
      <c r="N7967" s="1" t="n">
        <v>6</v>
      </c>
      <c r="O7967" s="1" t="n">
        <v>75.37</v>
      </c>
      <c r="P7967" s="1" t="s">
        <v>3744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3750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6310</v>
      </c>
      <c r="N7968" s="1" t="n">
        <v>4</v>
      </c>
      <c r="O7968" s="1" t="n">
        <v>41.2</v>
      </c>
      <c r="P7968" s="1" t="s">
        <v>3744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3750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6311</v>
      </c>
      <c r="N7969" s="1" t="n">
        <v>4</v>
      </c>
      <c r="O7969" s="1" t="n">
        <v>41.2</v>
      </c>
      <c r="P7969" s="1" t="s">
        <v>3744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3750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6312</v>
      </c>
      <c r="N7970" s="1" t="n">
        <v>4</v>
      </c>
      <c r="O7970" s="1" t="n">
        <v>41.2</v>
      </c>
      <c r="P7970" s="1" t="s">
        <v>3744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3750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6313</v>
      </c>
      <c r="N7971" s="1" t="n">
        <v>4</v>
      </c>
      <c r="O7971" s="1" t="n">
        <v>41.2</v>
      </c>
      <c r="P7971" s="1" t="s">
        <v>3744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3750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6314</v>
      </c>
      <c r="N7972" s="1" t="n">
        <v>12</v>
      </c>
      <c r="O7972" s="1" t="n">
        <v>51.36</v>
      </c>
      <c r="P7972" s="1" t="s">
        <v>3744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3750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6315</v>
      </c>
      <c r="N7973" s="1" t="n">
        <v>6</v>
      </c>
      <c r="O7973" s="1" t="n">
        <v>25.8</v>
      </c>
      <c r="P7973" s="1" t="s">
        <v>3744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3750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6316</v>
      </c>
      <c r="N7974" s="1" t="n">
        <v>6</v>
      </c>
      <c r="O7974" s="1" t="n">
        <v>25.68</v>
      </c>
      <c r="P7974" s="1" t="s">
        <v>3744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3750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6317</v>
      </c>
      <c r="N7975" s="1" t="n">
        <v>4</v>
      </c>
      <c r="O7975" s="1" t="n">
        <v>41.2</v>
      </c>
      <c r="P7975" s="1" t="s">
        <v>3744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3750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6318</v>
      </c>
      <c r="N7976" s="1" t="n">
        <v>4</v>
      </c>
      <c r="O7976" s="1" t="n">
        <v>26.8</v>
      </c>
      <c r="P7976" s="1" t="s">
        <v>3744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3750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6319</v>
      </c>
      <c r="N7977" s="1" t="n">
        <v>6</v>
      </c>
      <c r="O7977" s="1" t="n">
        <v>75.37</v>
      </c>
      <c r="P7977" s="1" t="s">
        <v>3744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3750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6320</v>
      </c>
      <c r="N7978" s="1" t="n">
        <v>6</v>
      </c>
      <c r="O7978" s="1" t="n">
        <v>75.37</v>
      </c>
      <c r="P7978" s="1" t="s">
        <v>3744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3750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6321</v>
      </c>
      <c r="N7979" s="1" t="n">
        <v>6</v>
      </c>
      <c r="O7979" s="1" t="n">
        <v>75.37</v>
      </c>
      <c r="P7979" s="1" t="s">
        <v>3744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3750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6322</v>
      </c>
      <c r="N7980" s="1" t="n">
        <v>4</v>
      </c>
      <c r="O7980" s="1" t="n">
        <v>48.2</v>
      </c>
      <c r="P7980" s="1" t="s">
        <v>3744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3750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6323</v>
      </c>
      <c r="N7981" s="1" t="n">
        <v>4</v>
      </c>
      <c r="O7981" s="1" t="n">
        <v>48.2</v>
      </c>
      <c r="P7981" s="1" t="s">
        <v>3744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3750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6323</v>
      </c>
      <c r="N7982" s="1" t="n">
        <v>4</v>
      </c>
      <c r="O7982" s="1" t="n">
        <v>48.2</v>
      </c>
      <c r="P7982" s="1" t="s">
        <v>3744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3750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6324</v>
      </c>
      <c r="N7983" s="1" t="n">
        <v>4</v>
      </c>
      <c r="O7983" s="1" t="n">
        <v>62.72</v>
      </c>
      <c r="P7983" s="1" t="s">
        <v>3744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3750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6325</v>
      </c>
      <c r="N7984" s="1" t="n">
        <v>4</v>
      </c>
      <c r="O7984" s="1" t="n">
        <v>62.72</v>
      </c>
      <c r="P7984" s="1" t="s">
        <v>3744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3750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6326</v>
      </c>
      <c r="N7985" s="1" t="n">
        <v>4</v>
      </c>
      <c r="O7985" s="1" t="n">
        <v>62.72</v>
      </c>
      <c r="P7985" s="1" t="s">
        <v>3744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3750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6327</v>
      </c>
      <c r="N7986" s="1" t="n">
        <v>6</v>
      </c>
      <c r="O7986" s="1" t="n">
        <v>75.37</v>
      </c>
      <c r="P7986" s="1" t="s">
        <v>3744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3750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6328</v>
      </c>
      <c r="N7987" s="1" t="n">
        <v>6</v>
      </c>
      <c r="O7987" s="1" t="n">
        <v>75.37</v>
      </c>
      <c r="P7987" s="1" t="s">
        <v>3744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3750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6329</v>
      </c>
      <c r="N7988" s="1" t="n">
        <v>6</v>
      </c>
      <c r="O7988" s="1" t="n">
        <v>40.62</v>
      </c>
      <c r="P7988" s="1" t="s">
        <v>3744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3750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6330</v>
      </c>
      <c r="N7989" s="1" t="n">
        <v>6</v>
      </c>
      <c r="O7989" s="1" t="n">
        <v>40.62</v>
      </c>
      <c r="P7989" s="1" t="s">
        <v>3744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3750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6331</v>
      </c>
      <c r="N7990" s="1" t="n">
        <v>6</v>
      </c>
      <c r="O7990" s="1" t="n">
        <v>40.62</v>
      </c>
      <c r="P7990" s="1" t="s">
        <v>3744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3750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6332</v>
      </c>
      <c r="N7991" s="1" t="n">
        <v>4</v>
      </c>
      <c r="O7991" s="1" t="n">
        <v>96.8</v>
      </c>
      <c r="P7991" s="1" t="s">
        <v>3744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3750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6333</v>
      </c>
      <c r="N7992" s="1" t="n">
        <v>6</v>
      </c>
      <c r="O7992" s="1" t="n">
        <v>90</v>
      </c>
      <c r="P7992" s="1" t="s">
        <v>3744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3750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6334</v>
      </c>
      <c r="N7993" s="1" t="n">
        <v>6</v>
      </c>
      <c r="O7993" s="1" t="n">
        <v>90</v>
      </c>
      <c r="P7993" s="1" t="s">
        <v>3744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3750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6335</v>
      </c>
      <c r="N7994" s="1" t="n">
        <v>4</v>
      </c>
      <c r="O7994" s="1" t="n">
        <v>62.72</v>
      </c>
      <c r="P7994" s="1" t="s">
        <v>3744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3750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6336</v>
      </c>
      <c r="N7995" s="1" t="n">
        <v>4</v>
      </c>
      <c r="O7995" s="1" t="n">
        <v>62.72</v>
      </c>
      <c r="P7995" s="1" t="s">
        <v>3744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3750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6337</v>
      </c>
      <c r="N7996" s="1" t="n">
        <v>4</v>
      </c>
      <c r="O7996" s="1" t="n">
        <v>62.72</v>
      </c>
      <c r="P7996" s="1" t="s">
        <v>3744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3750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6338</v>
      </c>
      <c r="N7997" s="1" t="n">
        <v>6</v>
      </c>
      <c r="O7997" s="1" t="n">
        <v>25.92</v>
      </c>
      <c r="P7997" s="1" t="s">
        <v>3744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3750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6339</v>
      </c>
      <c r="N7998" s="1" t="n">
        <v>6</v>
      </c>
      <c r="O7998" s="1" t="n">
        <v>40.62</v>
      </c>
      <c r="P7998" s="1" t="s">
        <v>3744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3750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5478</v>
      </c>
      <c r="N7999" s="1" t="n">
        <v>72</v>
      </c>
      <c r="O7999" s="1" t="n">
        <v>138.1</v>
      </c>
      <c r="P7999" s="1" t="s">
        <v>3744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3750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5479</v>
      </c>
      <c r="N8000" s="1" t="n">
        <v>36</v>
      </c>
      <c r="O8000" s="1" t="n">
        <v>69.02</v>
      </c>
      <c r="P8000" s="1" t="s">
        <v>3744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3750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5481</v>
      </c>
      <c r="N8001" s="1" t="n">
        <v>72</v>
      </c>
      <c r="O8001" s="1" t="n">
        <v>138.04</v>
      </c>
      <c r="P8001" s="1" t="s">
        <v>3744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3750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5482</v>
      </c>
      <c r="N8002" s="1" t="n">
        <v>72</v>
      </c>
      <c r="O8002" s="1" t="n">
        <v>138.06</v>
      </c>
      <c r="P8002" s="1" t="s">
        <v>3744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3750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6340</v>
      </c>
      <c r="N8003" s="1" t="n">
        <v>36</v>
      </c>
      <c r="O8003" s="1" t="n">
        <v>69.02</v>
      </c>
      <c r="P8003" s="1" t="s">
        <v>3744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3750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6341</v>
      </c>
      <c r="N8004" s="1" t="n">
        <v>72</v>
      </c>
      <c r="O8004" s="1" t="n">
        <v>138.04</v>
      </c>
      <c r="P8004" s="1" t="s">
        <v>3744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3750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6342</v>
      </c>
      <c r="N8005" s="1" t="n">
        <v>20</v>
      </c>
      <c r="O8005" s="1" t="n">
        <v>32.57</v>
      </c>
      <c r="P8005" s="1" t="s">
        <v>3744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3750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6343</v>
      </c>
      <c r="N8006" s="1" t="n">
        <v>40</v>
      </c>
      <c r="O8006" s="1" t="n">
        <v>65.15</v>
      </c>
      <c r="P8006" s="1" t="s">
        <v>3744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3750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6344</v>
      </c>
      <c r="N8007" s="1" t="n">
        <v>20</v>
      </c>
      <c r="O8007" s="1" t="n">
        <v>32.57</v>
      </c>
      <c r="P8007" s="1" t="s">
        <v>3744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3750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6345</v>
      </c>
      <c r="N8008" s="1" t="n">
        <v>20</v>
      </c>
      <c r="O8008" s="1" t="n">
        <v>79.29</v>
      </c>
      <c r="P8008" s="1" t="s">
        <v>3744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3750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6346</v>
      </c>
      <c r="N8009" s="1" t="n">
        <v>20</v>
      </c>
      <c r="O8009" s="1" t="n">
        <v>77.25</v>
      </c>
      <c r="P8009" s="1" t="s">
        <v>3744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3750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3885</v>
      </c>
      <c r="N8010" s="1" t="n">
        <v>48</v>
      </c>
      <c r="O8010" s="1" t="n">
        <v>180.99</v>
      </c>
      <c r="P8010" s="1" t="s">
        <v>3744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3750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3886</v>
      </c>
      <c r="N8011" s="1" t="n">
        <v>48</v>
      </c>
      <c r="O8011" s="1" t="n">
        <v>180.99</v>
      </c>
      <c r="P8011" s="1" t="s">
        <v>3744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3750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3887</v>
      </c>
      <c r="N8012" s="1" t="n">
        <v>24</v>
      </c>
      <c r="O8012" s="1" t="n">
        <v>82.91</v>
      </c>
      <c r="P8012" s="1" t="s">
        <v>3744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3750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6347</v>
      </c>
      <c r="N8013" s="1" t="n">
        <v>25</v>
      </c>
      <c r="O8013" s="1" t="n">
        <v>21.39</v>
      </c>
      <c r="P8013" s="1" t="s">
        <v>3744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3750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4189</v>
      </c>
      <c r="N8014" s="1" t="n">
        <v>100</v>
      </c>
      <c r="O8014" s="1" t="n">
        <v>438.22</v>
      </c>
      <c r="P8014" s="1" t="s">
        <v>3744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3750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6348</v>
      </c>
      <c r="N8015" s="1" t="n">
        <v>25</v>
      </c>
      <c r="O8015" s="1" t="n">
        <v>104.2</v>
      </c>
      <c r="P8015" s="1" t="s">
        <v>3744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3750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6349</v>
      </c>
      <c r="N8016" s="1" t="n">
        <v>32</v>
      </c>
      <c r="O8016" s="1" t="n">
        <v>105.99</v>
      </c>
      <c r="P8016" s="1" t="s">
        <v>3744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3750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6350</v>
      </c>
      <c r="N8017" s="1" t="n">
        <v>72</v>
      </c>
      <c r="O8017" s="1" t="n">
        <v>84.38</v>
      </c>
      <c r="P8017" s="1" t="s">
        <v>3744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3750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6351</v>
      </c>
      <c r="N8018" s="1" t="n">
        <v>32</v>
      </c>
      <c r="O8018" s="1" t="n">
        <v>105.99</v>
      </c>
      <c r="P8018" s="1" t="s">
        <v>3744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3750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6352</v>
      </c>
      <c r="N8019" s="1" t="n">
        <v>100</v>
      </c>
      <c r="O8019" s="1" t="n">
        <v>346.4</v>
      </c>
      <c r="P8019" s="1" t="s">
        <v>3744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3750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6353</v>
      </c>
      <c r="N8020" s="1" t="n">
        <v>50</v>
      </c>
      <c r="O8020" s="1" t="n">
        <v>131.97</v>
      </c>
      <c r="P8020" s="1" t="s">
        <v>3744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3750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6354</v>
      </c>
      <c r="N8021" s="1" t="n">
        <v>25</v>
      </c>
      <c r="O8021" s="1" t="n">
        <v>165.35</v>
      </c>
      <c r="P8021" s="1" t="s">
        <v>3744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3750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6355</v>
      </c>
      <c r="N8022" s="1" t="n">
        <v>50</v>
      </c>
      <c r="O8022" s="1" t="n">
        <v>188.03</v>
      </c>
      <c r="P8022" s="1" t="s">
        <v>3744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3750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6356</v>
      </c>
      <c r="N8023" s="1" t="n">
        <v>100</v>
      </c>
      <c r="O8023" s="1" t="n">
        <v>182.42</v>
      </c>
      <c r="P8023" s="1" t="s">
        <v>3744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3750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6357</v>
      </c>
      <c r="N8024" s="1" t="n">
        <v>12</v>
      </c>
      <c r="O8024" s="1" t="n">
        <v>129.51</v>
      </c>
      <c r="P8024" s="1" t="s">
        <v>3744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3750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6358</v>
      </c>
      <c r="N8025" s="1" t="n">
        <v>36</v>
      </c>
      <c r="O8025" s="1" t="n">
        <v>91.35</v>
      </c>
      <c r="P8025" s="1" t="s">
        <v>3744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3750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6359</v>
      </c>
      <c r="N8026" s="1" t="n">
        <v>34</v>
      </c>
      <c r="O8026" s="1" t="n">
        <v>294.18</v>
      </c>
      <c r="P8026" s="1" t="s">
        <v>3744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3750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6360</v>
      </c>
      <c r="N8027" s="1" t="n">
        <v>50</v>
      </c>
      <c r="O8027" s="1" t="n">
        <v>223.69</v>
      </c>
      <c r="P8027" s="1" t="s">
        <v>3744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3750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6361</v>
      </c>
      <c r="N8028" s="1" t="n">
        <v>10</v>
      </c>
      <c r="O8028" s="1" t="n">
        <v>24.36</v>
      </c>
      <c r="P8028" s="1" t="s">
        <v>3744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3750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6362</v>
      </c>
      <c r="N8029" s="1" t="n">
        <v>10</v>
      </c>
      <c r="O8029" s="1" t="n">
        <v>34.55</v>
      </c>
      <c r="P8029" s="1" t="s">
        <v>3744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3750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6363</v>
      </c>
      <c r="N8030" s="1" t="n">
        <v>10</v>
      </c>
      <c r="O8030" s="1" t="n">
        <v>34.55</v>
      </c>
      <c r="P8030" s="1" t="s">
        <v>3744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3750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6364</v>
      </c>
      <c r="N8031" s="1" t="n">
        <v>25</v>
      </c>
      <c r="O8031" s="1" t="n">
        <v>223.95</v>
      </c>
      <c r="P8031" s="1" t="s">
        <v>3744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3750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6365</v>
      </c>
      <c r="N8032" s="1" t="n">
        <v>16</v>
      </c>
      <c r="O8032" s="1" t="n">
        <v>104.19</v>
      </c>
      <c r="P8032" s="1" t="s">
        <v>3744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3750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6366</v>
      </c>
      <c r="N8033" s="1" t="n">
        <v>100</v>
      </c>
      <c r="O8033" s="1" t="n">
        <v>90.7</v>
      </c>
      <c r="P8033" s="1" t="s">
        <v>3744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3750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3893</v>
      </c>
      <c r="N8034" s="1" t="n">
        <v>75</v>
      </c>
      <c r="O8034" s="1" t="n">
        <v>1462.5</v>
      </c>
      <c r="P8034" s="1" t="s">
        <v>3744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3750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3894</v>
      </c>
      <c r="N8035" s="1" t="n">
        <v>15</v>
      </c>
      <c r="O8035" s="1" t="n">
        <v>315</v>
      </c>
      <c r="P8035" s="1" t="s">
        <v>3744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3750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4079</v>
      </c>
      <c r="N8036" s="1" t="n">
        <v>12</v>
      </c>
      <c r="O8036" s="1" t="n">
        <v>82.72</v>
      </c>
      <c r="P8036" s="1" t="s">
        <v>3744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3750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5360</v>
      </c>
      <c r="N8037" s="1" t="n">
        <v>32</v>
      </c>
      <c r="O8037" s="1" t="n">
        <v>52.75</v>
      </c>
      <c r="P8037" s="1" t="s">
        <v>3744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3750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6367</v>
      </c>
      <c r="N8038" s="1" t="n">
        <v>12</v>
      </c>
      <c r="O8038" s="1" t="n">
        <v>82.72</v>
      </c>
      <c r="P8038" s="1" t="s">
        <v>3744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3750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4965</v>
      </c>
      <c r="N8039" s="1" t="n">
        <v>1</v>
      </c>
      <c r="O8039" s="1" t="n">
        <v>146.59</v>
      </c>
      <c r="P8039" s="1" t="s">
        <v>3744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3750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4378</v>
      </c>
      <c r="N8040" s="1" t="n">
        <v>2</v>
      </c>
      <c r="O8040" s="1" t="n">
        <v>308.81</v>
      </c>
      <c r="P8040" s="1" t="s">
        <v>3744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3750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4970</v>
      </c>
      <c r="N8041" s="1" t="n">
        <v>12</v>
      </c>
      <c r="O8041" s="1" t="n">
        <v>72.17</v>
      </c>
      <c r="P8041" s="1" t="s">
        <v>3744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3750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5549</v>
      </c>
      <c r="N8042" s="1" t="n">
        <v>60</v>
      </c>
      <c r="O8042" s="1" t="n">
        <v>87.81</v>
      </c>
      <c r="P8042" s="1" t="s">
        <v>3744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3750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4087</v>
      </c>
      <c r="N8043" s="1" t="n">
        <v>36</v>
      </c>
      <c r="O8043" s="1" t="n">
        <v>190.22</v>
      </c>
      <c r="P8043" s="1" t="s">
        <v>3744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3750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4088</v>
      </c>
      <c r="N8044" s="1" t="n">
        <v>36</v>
      </c>
      <c r="O8044" s="1" t="n">
        <v>190.22</v>
      </c>
      <c r="P8044" s="1" t="s">
        <v>3744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3750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5964</v>
      </c>
      <c r="N8045" s="1" t="n">
        <v>12</v>
      </c>
      <c r="O8045" s="1" t="n">
        <v>25.75</v>
      </c>
      <c r="P8045" s="1" t="s">
        <v>3744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3750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6368</v>
      </c>
      <c r="N8046" s="1" t="n">
        <v>3</v>
      </c>
      <c r="O8046" s="1" t="n">
        <v>47.63</v>
      </c>
      <c r="P8046" s="1" t="s">
        <v>3744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3750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4583</v>
      </c>
      <c r="N8047" s="1" t="n">
        <v>120</v>
      </c>
      <c r="O8047" s="1" t="n">
        <v>176.07</v>
      </c>
      <c r="P8047" s="1" t="s">
        <v>3744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3750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5909</v>
      </c>
      <c r="N8048" s="1" t="n">
        <v>20</v>
      </c>
      <c r="O8048" s="1" t="n">
        <v>105.86</v>
      </c>
      <c r="P8048" s="1" t="s">
        <v>3744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3750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5361</v>
      </c>
      <c r="N8049" s="1" t="n">
        <v>30</v>
      </c>
      <c r="O8049" s="1" t="n">
        <v>131.33</v>
      </c>
      <c r="P8049" s="1" t="s">
        <v>3744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3750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5357</v>
      </c>
      <c r="N8050" s="1" t="n">
        <v>30</v>
      </c>
      <c r="O8050" s="1" t="n">
        <v>131.33</v>
      </c>
      <c r="P8050" s="1" t="s">
        <v>3744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3750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4066</v>
      </c>
      <c r="N8051" s="1" t="n">
        <v>30</v>
      </c>
      <c r="O8051" s="1" t="n">
        <v>131.33</v>
      </c>
      <c r="P8051" s="1" t="s">
        <v>3744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3750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4091</v>
      </c>
      <c r="N8052" s="1" t="n">
        <v>30</v>
      </c>
      <c r="O8052" s="1" t="n">
        <v>131.33</v>
      </c>
      <c r="P8052" s="1" t="s">
        <v>3744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3750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4092</v>
      </c>
      <c r="N8053" s="1" t="n">
        <v>6</v>
      </c>
      <c r="O8053" s="1" t="n">
        <v>36.73</v>
      </c>
      <c r="P8053" s="1" t="s">
        <v>3744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3750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6369</v>
      </c>
      <c r="N8054" s="1" t="n">
        <v>28</v>
      </c>
      <c r="O8054" s="1" t="n">
        <v>107.42</v>
      </c>
      <c r="P8054" s="1" t="s">
        <v>3744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3750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4080</v>
      </c>
      <c r="N8055" s="1" t="n">
        <v>6</v>
      </c>
      <c r="O8055" s="1" t="n">
        <v>35.64</v>
      </c>
      <c r="P8055" s="1" t="s">
        <v>3744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3750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5964</v>
      </c>
      <c r="N8056" s="1" t="n">
        <v>12</v>
      </c>
      <c r="O8056" s="1" t="n">
        <v>25.81</v>
      </c>
      <c r="P8056" s="1" t="s">
        <v>3744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3750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5901</v>
      </c>
      <c r="N8057" s="1" t="n">
        <v>16</v>
      </c>
      <c r="O8057" s="1" t="n">
        <v>61.35</v>
      </c>
      <c r="P8057" s="1" t="s">
        <v>3744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3750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5355</v>
      </c>
      <c r="N8058" s="1" t="n">
        <v>10</v>
      </c>
      <c r="O8058" s="1" t="n">
        <v>52.89</v>
      </c>
      <c r="P8058" s="1" t="s">
        <v>3744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3750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5356</v>
      </c>
      <c r="N8059" s="1" t="n">
        <v>12</v>
      </c>
      <c r="O8059" s="1" t="n">
        <v>64.69</v>
      </c>
      <c r="P8059" s="1" t="s">
        <v>3744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3750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6370</v>
      </c>
      <c r="N8060" s="1" t="n">
        <v>12</v>
      </c>
      <c r="O8060" s="1" t="n">
        <v>169.77</v>
      </c>
      <c r="P8060" s="1" t="s">
        <v>3744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3750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4075</v>
      </c>
      <c r="N8061" s="1" t="n">
        <v>24</v>
      </c>
      <c r="O8061" s="1" t="n">
        <v>88.78</v>
      </c>
      <c r="P8061" s="1" t="s">
        <v>3744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3750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4082</v>
      </c>
      <c r="N8062" s="1" t="n">
        <v>36</v>
      </c>
      <c r="O8062" s="1" t="n">
        <v>190.67</v>
      </c>
      <c r="P8062" s="1" t="s">
        <v>3744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3750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4083</v>
      </c>
      <c r="N8063" s="1" t="n">
        <v>54</v>
      </c>
      <c r="O8063" s="1" t="n">
        <v>119.24</v>
      </c>
      <c r="P8063" s="1" t="s">
        <v>3744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3750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4971</v>
      </c>
      <c r="N8064" s="1" t="n">
        <v>48</v>
      </c>
      <c r="O8064" s="1" t="n">
        <v>219.43</v>
      </c>
      <c r="P8064" s="1" t="s">
        <v>3744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3750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6371</v>
      </c>
      <c r="N8065" s="1" t="n">
        <v>14</v>
      </c>
      <c r="O8065" s="1" t="n">
        <v>85.54</v>
      </c>
      <c r="P8065" s="1" t="s">
        <v>3744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3750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5085</v>
      </c>
      <c r="N8066" s="1" t="n">
        <v>6</v>
      </c>
      <c r="O8066" s="1" t="n">
        <v>23.46</v>
      </c>
      <c r="P8066" s="1" t="s">
        <v>3744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3750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5086</v>
      </c>
      <c r="N8067" s="1" t="n">
        <v>6</v>
      </c>
      <c r="O8067" s="1" t="n">
        <v>23.46</v>
      </c>
      <c r="P8067" s="1" t="s">
        <v>3744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3750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5720</v>
      </c>
      <c r="N8068" s="1" t="n">
        <v>12</v>
      </c>
      <c r="O8068" s="1" t="n">
        <v>46.92</v>
      </c>
      <c r="P8068" s="1" t="s">
        <v>3744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3750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5089</v>
      </c>
      <c r="N8069" s="1" t="n">
        <v>48</v>
      </c>
      <c r="O8069" s="1" t="n">
        <v>199.68</v>
      </c>
      <c r="P8069" s="1" t="s">
        <v>3744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3750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6372</v>
      </c>
      <c r="N8070" s="1" t="n">
        <v>8</v>
      </c>
      <c r="O8070" s="1" t="n">
        <v>92.48</v>
      </c>
      <c r="P8070" s="1" t="s">
        <v>3744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3750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5093</v>
      </c>
      <c r="N8071" s="1" t="n">
        <v>12</v>
      </c>
      <c r="O8071" s="1" t="n">
        <v>33.12</v>
      </c>
      <c r="P8071" s="1" t="s">
        <v>3744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3750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6373</v>
      </c>
      <c r="N8072" s="1" t="n">
        <v>12</v>
      </c>
      <c r="O8072" s="1" t="n">
        <v>58.38</v>
      </c>
      <c r="P8072" s="1" t="s">
        <v>3744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3750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6374</v>
      </c>
      <c r="N8073" s="1" t="n">
        <v>12</v>
      </c>
      <c r="O8073" s="1" t="n">
        <v>58.38</v>
      </c>
      <c r="P8073" s="1" t="s">
        <v>3744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3750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6375</v>
      </c>
      <c r="N8074" s="1" t="n">
        <v>23</v>
      </c>
      <c r="O8074" s="1" t="n">
        <v>52.26</v>
      </c>
      <c r="P8074" s="1" t="s">
        <v>3744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3750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6376</v>
      </c>
      <c r="N8075" s="1" t="n">
        <v>3</v>
      </c>
      <c r="O8075" s="1" t="n">
        <v>8.34</v>
      </c>
      <c r="P8075" s="1" t="s">
        <v>3744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3750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6377</v>
      </c>
      <c r="N8076" s="1" t="n">
        <v>6</v>
      </c>
      <c r="O8076" s="1" t="n">
        <v>33.48</v>
      </c>
      <c r="P8076" s="1" t="s">
        <v>3744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3749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3747</v>
      </c>
      <c r="N8077" s="1" t="n">
        <v>20</v>
      </c>
      <c r="O8077" s="1" t="n">
        <v>125</v>
      </c>
      <c r="P8077" s="1" t="s">
        <v>3744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3749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3745</v>
      </c>
      <c r="N8078" s="1" t="n">
        <v>4</v>
      </c>
      <c r="O8078" s="1" t="n">
        <v>24</v>
      </c>
      <c r="P8078" s="1" t="s">
        <v>3744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3749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3746</v>
      </c>
      <c r="N8079" s="1" t="n">
        <v>50</v>
      </c>
      <c r="O8079" s="1" t="n">
        <v>100</v>
      </c>
      <c r="P8079" s="1" t="s">
        <v>3744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3750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5510</v>
      </c>
      <c r="N8080" s="1" t="n">
        <v>60</v>
      </c>
      <c r="O8080" s="1" t="n">
        <v>100</v>
      </c>
      <c r="P8080" s="1" t="s">
        <v>3744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3750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5511</v>
      </c>
      <c r="N8081" s="1" t="n">
        <v>60</v>
      </c>
      <c r="O8081" s="1" t="n">
        <v>110</v>
      </c>
      <c r="P8081" s="1" t="s">
        <v>3744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3750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5512</v>
      </c>
      <c r="N8082" s="1" t="n">
        <v>60</v>
      </c>
      <c r="O8082" s="1" t="n">
        <v>110</v>
      </c>
      <c r="P8082" s="1" t="s">
        <v>3744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3750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4199</v>
      </c>
      <c r="N8083" s="1" t="n">
        <v>8</v>
      </c>
      <c r="O8083" s="1" t="n">
        <v>43.92</v>
      </c>
      <c r="P8083" s="1" t="s">
        <v>3744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3750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4200</v>
      </c>
      <c r="N8084" s="1" t="n">
        <v>8</v>
      </c>
      <c r="O8084" s="1" t="n">
        <v>43.92</v>
      </c>
      <c r="P8084" s="1" t="s">
        <v>3744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3750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4201</v>
      </c>
      <c r="N8085" s="1" t="n">
        <v>3</v>
      </c>
      <c r="O8085" s="1" t="n">
        <v>32.64</v>
      </c>
      <c r="P8085" s="1" t="s">
        <v>3744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3750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4202</v>
      </c>
      <c r="N8086" s="1" t="n">
        <v>3</v>
      </c>
      <c r="O8086" s="1" t="n">
        <v>32.64</v>
      </c>
      <c r="P8086" s="1" t="s">
        <v>3744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3750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3942</v>
      </c>
      <c r="N8087" s="1" t="n">
        <v>8</v>
      </c>
      <c r="O8087" s="1" t="n">
        <v>43.92</v>
      </c>
      <c r="P8087" s="1" t="s">
        <v>3744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3750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4203</v>
      </c>
      <c r="N8088" s="1" t="n">
        <v>3</v>
      </c>
      <c r="O8088" s="1" t="n">
        <v>32.64</v>
      </c>
      <c r="P8088" s="1" t="s">
        <v>3744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3750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3821</v>
      </c>
      <c r="N8089" s="1" t="n">
        <v>60</v>
      </c>
      <c r="O8089" s="1" t="n">
        <v>1950</v>
      </c>
      <c r="P8089" s="1" t="s">
        <v>3744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3750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3823</v>
      </c>
      <c r="N8090" s="1" t="n">
        <v>51.4</v>
      </c>
      <c r="O8090" s="1" t="n">
        <v>1156.5</v>
      </c>
      <c r="P8090" s="1" t="s">
        <v>3744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3750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3824</v>
      </c>
      <c r="N8091" s="1" t="n">
        <v>46.7</v>
      </c>
      <c r="O8091" s="1" t="n">
        <v>1517.75</v>
      </c>
      <c r="P8091" s="1" t="s">
        <v>3744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3750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4281</v>
      </c>
      <c r="N8092" s="1" t="n">
        <v>20</v>
      </c>
      <c r="O8092" s="1" t="n">
        <v>317.4</v>
      </c>
      <c r="P8092" s="1" t="s">
        <v>3744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3750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4733</v>
      </c>
      <c r="N8093" s="1" t="n">
        <v>48</v>
      </c>
      <c r="O8093" s="1" t="n">
        <v>305.28</v>
      </c>
      <c r="P8093" s="1" t="s">
        <v>3744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3750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3766</v>
      </c>
      <c r="N8094" s="1" t="n">
        <v>30</v>
      </c>
      <c r="O8094" s="1" t="n">
        <v>246.6</v>
      </c>
      <c r="P8094" s="1" t="s">
        <v>3744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3750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4338</v>
      </c>
      <c r="N8095" s="1" t="n">
        <v>30</v>
      </c>
      <c r="O8095" s="1" t="n">
        <v>246.6</v>
      </c>
      <c r="P8095" s="1" t="s">
        <v>3744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3750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5595</v>
      </c>
      <c r="N8096" s="1" t="n">
        <v>24</v>
      </c>
      <c r="O8096" s="1" t="n">
        <v>75.12</v>
      </c>
      <c r="P8096" s="1" t="s">
        <v>3744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3750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5101</v>
      </c>
      <c r="N8097" s="1" t="n">
        <v>24</v>
      </c>
      <c r="O8097" s="1" t="n">
        <v>75.12</v>
      </c>
      <c r="P8097" s="1" t="s">
        <v>3744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3750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4661</v>
      </c>
      <c r="N8098" s="1" t="n">
        <v>48</v>
      </c>
      <c r="O8098" s="1" t="n">
        <v>173.28</v>
      </c>
      <c r="P8098" s="1" t="s">
        <v>3744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3750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4339</v>
      </c>
      <c r="N8099" s="1" t="n">
        <v>48</v>
      </c>
      <c r="O8099" s="1" t="n">
        <v>211.2</v>
      </c>
      <c r="P8099" s="1" t="s">
        <v>3744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3750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4340</v>
      </c>
      <c r="N8100" s="1" t="n">
        <v>24</v>
      </c>
      <c r="O8100" s="1" t="n">
        <v>84.48</v>
      </c>
      <c r="P8100" s="1" t="s">
        <v>3744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3750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4341</v>
      </c>
      <c r="N8101" s="1" t="n">
        <v>30</v>
      </c>
      <c r="O8101" s="1" t="n">
        <v>284.1</v>
      </c>
      <c r="P8101" s="1" t="s">
        <v>3744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3750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6378</v>
      </c>
      <c r="N8102" s="1" t="n">
        <v>48</v>
      </c>
      <c r="O8102" s="1" t="n">
        <v>110.4</v>
      </c>
      <c r="P8102" s="1" t="s">
        <v>3744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3750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4611</v>
      </c>
      <c r="N8103" s="1" t="n">
        <v>30</v>
      </c>
      <c r="O8103" s="1" t="n">
        <v>284.7</v>
      </c>
      <c r="P8103" s="1" t="s">
        <v>3744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3750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4612</v>
      </c>
      <c r="N8104" s="1" t="n">
        <v>18</v>
      </c>
      <c r="O8104" s="1" t="n">
        <v>170.82</v>
      </c>
      <c r="P8104" s="1" t="s">
        <v>3744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3750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4343</v>
      </c>
      <c r="N8105" s="1" t="n">
        <v>30</v>
      </c>
      <c r="O8105" s="1" t="n">
        <v>153.6</v>
      </c>
      <c r="P8105" s="1" t="s">
        <v>3744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3750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4345</v>
      </c>
      <c r="N8106" s="1" t="n">
        <v>60</v>
      </c>
      <c r="O8106" s="1" t="n">
        <v>348</v>
      </c>
      <c r="P8106" s="1" t="s">
        <v>3744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3750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3774</v>
      </c>
      <c r="N8107" s="1" t="n">
        <v>60</v>
      </c>
      <c r="O8107" s="1" t="n">
        <v>580.2</v>
      </c>
      <c r="P8107" s="1" t="s">
        <v>3744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3750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6379</v>
      </c>
      <c r="N8108" s="1" t="n">
        <v>18</v>
      </c>
      <c r="O8108" s="1" t="n">
        <v>63</v>
      </c>
      <c r="P8108" s="1" t="s">
        <v>3744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3750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4346</v>
      </c>
      <c r="N8109" s="1" t="n">
        <v>48</v>
      </c>
      <c r="O8109" s="1" t="n">
        <v>202.08</v>
      </c>
      <c r="P8109" s="1" t="s">
        <v>3744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3750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5108</v>
      </c>
      <c r="N8110" s="1" t="n">
        <v>12</v>
      </c>
      <c r="O8110" s="1" t="n">
        <v>46.32</v>
      </c>
      <c r="P8110" s="1" t="s">
        <v>3744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3750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6380</v>
      </c>
      <c r="N8111" s="1" t="n">
        <v>18</v>
      </c>
      <c r="O8111" s="1" t="n">
        <v>89.82</v>
      </c>
      <c r="P8111" s="1" t="s">
        <v>3744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3750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6381</v>
      </c>
      <c r="N8112" s="1" t="n">
        <v>18</v>
      </c>
      <c r="O8112" s="1" t="n">
        <v>89.82</v>
      </c>
      <c r="P8112" s="1" t="s">
        <v>3744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3750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6382</v>
      </c>
      <c r="N8113" s="1" t="n">
        <v>90</v>
      </c>
      <c r="O8113" s="1" t="n">
        <v>202.5</v>
      </c>
      <c r="P8113" s="1" t="s">
        <v>3744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3750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3825</v>
      </c>
      <c r="N8114" s="1" t="n">
        <v>36</v>
      </c>
      <c r="O8114" s="1" t="n">
        <v>305.64</v>
      </c>
      <c r="P8114" s="1" t="s">
        <v>3744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3750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6383</v>
      </c>
      <c r="N8115" s="1" t="n">
        <v>20</v>
      </c>
      <c r="O8115" s="1" t="n">
        <v>109.5</v>
      </c>
      <c r="P8115" s="1" t="s">
        <v>3744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3750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6384</v>
      </c>
      <c r="N8116" s="1" t="n">
        <v>20</v>
      </c>
      <c r="O8116" s="1" t="n">
        <v>96</v>
      </c>
      <c r="P8116" s="1" t="s">
        <v>3744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3750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6385</v>
      </c>
      <c r="N8117" s="1" t="n">
        <v>20</v>
      </c>
      <c r="O8117" s="1" t="n">
        <v>96</v>
      </c>
      <c r="P8117" s="1" t="s">
        <v>3744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3750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5784</v>
      </c>
      <c r="N8118" s="1" t="n">
        <v>40</v>
      </c>
      <c r="O8118" s="1" t="n">
        <v>98</v>
      </c>
      <c r="P8118" s="1" t="s">
        <v>3744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3750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5785</v>
      </c>
      <c r="N8119" s="1" t="n">
        <v>20</v>
      </c>
      <c r="O8119" s="1" t="n">
        <v>96</v>
      </c>
      <c r="P8119" s="1" t="s">
        <v>3744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3750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5786</v>
      </c>
      <c r="N8120" s="1" t="n">
        <v>40</v>
      </c>
      <c r="O8120" s="1" t="n">
        <v>98</v>
      </c>
      <c r="P8120" s="1" t="s">
        <v>3744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3750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5787</v>
      </c>
      <c r="N8121" s="1" t="n">
        <v>40</v>
      </c>
      <c r="O8121" s="1" t="n">
        <v>192</v>
      </c>
      <c r="P8121" s="1" t="s">
        <v>3744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3750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6386</v>
      </c>
      <c r="N8122" s="1" t="n">
        <v>20</v>
      </c>
      <c r="O8122" s="1" t="n">
        <v>49</v>
      </c>
      <c r="P8122" s="1" t="s">
        <v>3744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3750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6387</v>
      </c>
      <c r="N8123" s="1" t="n">
        <v>40</v>
      </c>
      <c r="O8123" s="1" t="n">
        <v>196</v>
      </c>
      <c r="P8123" s="1" t="s">
        <v>3744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3750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4163</v>
      </c>
      <c r="N8124" s="1" t="n">
        <v>4</v>
      </c>
      <c r="O8124" s="1" t="n">
        <v>50.35</v>
      </c>
      <c r="P8124" s="1" t="s">
        <v>3744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3750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4165</v>
      </c>
      <c r="N8125" s="1" t="n">
        <v>4</v>
      </c>
      <c r="O8125" s="1" t="n">
        <v>50.35</v>
      </c>
      <c r="P8125" s="1" t="s">
        <v>3744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3750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5471</v>
      </c>
      <c r="N8126" s="1" t="n">
        <v>4</v>
      </c>
      <c r="O8126" s="1" t="n">
        <v>50.35</v>
      </c>
      <c r="P8126" s="1" t="s">
        <v>3744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3750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4166</v>
      </c>
      <c r="N8127" s="1" t="n">
        <v>4</v>
      </c>
      <c r="O8127" s="1" t="n">
        <v>50.35</v>
      </c>
      <c r="P8127" s="1" t="s">
        <v>3744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3750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5472</v>
      </c>
      <c r="N8128" s="1" t="n">
        <v>4</v>
      </c>
      <c r="O8128" s="1" t="n">
        <v>50.35</v>
      </c>
      <c r="P8128" s="1" t="s">
        <v>3744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3750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5138</v>
      </c>
      <c r="N8129" s="1" t="n">
        <v>4</v>
      </c>
      <c r="O8129" s="1" t="n">
        <v>50.35</v>
      </c>
      <c r="P8129" s="1" t="s">
        <v>3744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3750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4168</v>
      </c>
      <c r="N8130" s="1" t="n">
        <v>4</v>
      </c>
      <c r="O8130" s="1" t="n">
        <v>50.35</v>
      </c>
      <c r="P8130" s="1" t="s">
        <v>3744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3750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6388</v>
      </c>
      <c r="N8131" s="1" t="n">
        <v>2</v>
      </c>
      <c r="O8131" s="1" t="n">
        <v>39.86</v>
      </c>
      <c r="P8131" s="1" t="s">
        <v>3744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3750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6156</v>
      </c>
      <c r="N8132" s="1" t="n">
        <v>2</v>
      </c>
      <c r="O8132" s="1" t="n">
        <v>39.86</v>
      </c>
      <c r="P8132" s="1" t="s">
        <v>3744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3750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3850</v>
      </c>
      <c r="N8133" s="1" t="n">
        <v>2</v>
      </c>
      <c r="O8133" s="1" t="n">
        <v>39.86</v>
      </c>
      <c r="P8133" s="1" t="s">
        <v>3744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3750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6389</v>
      </c>
      <c r="N8134" s="1" t="n">
        <v>20</v>
      </c>
      <c r="O8134" s="1" t="n">
        <v>159.45</v>
      </c>
      <c r="P8134" s="1" t="s">
        <v>3744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3750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4181</v>
      </c>
      <c r="N8135" s="1" t="n">
        <v>20</v>
      </c>
      <c r="O8135" s="1" t="n">
        <v>159.45</v>
      </c>
      <c r="P8135" s="1" t="s">
        <v>3744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3750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4669</v>
      </c>
      <c r="N8136" s="1" t="n">
        <v>20</v>
      </c>
      <c r="O8136" s="1" t="n">
        <v>56.65</v>
      </c>
      <c r="P8136" s="1" t="s">
        <v>3744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3750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4183</v>
      </c>
      <c r="N8137" s="1" t="n">
        <v>20</v>
      </c>
      <c r="O8137" s="1" t="n">
        <v>56.65</v>
      </c>
      <c r="P8137" s="1" t="s">
        <v>3744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3750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3838</v>
      </c>
      <c r="N8138" s="1" t="n">
        <v>30</v>
      </c>
      <c r="O8138" s="1" t="n">
        <v>78.68</v>
      </c>
      <c r="P8138" s="1" t="s">
        <v>3744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3750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4670</v>
      </c>
      <c r="N8139" s="1" t="n">
        <v>30</v>
      </c>
      <c r="O8139" s="1" t="n">
        <v>78.68</v>
      </c>
      <c r="P8139" s="1" t="s">
        <v>3744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3750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5153</v>
      </c>
      <c r="N8140" s="1" t="n">
        <v>20</v>
      </c>
      <c r="O8140" s="1" t="n">
        <v>111.19</v>
      </c>
      <c r="P8140" s="1" t="s">
        <v>3744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3750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4672</v>
      </c>
      <c r="N8141" s="1" t="n">
        <v>20</v>
      </c>
      <c r="O8141" s="1" t="n">
        <v>111.19</v>
      </c>
      <c r="P8141" s="1" t="s">
        <v>3744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3750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4188</v>
      </c>
      <c r="N8142" s="1" t="n">
        <v>8</v>
      </c>
      <c r="O8142" s="1" t="n">
        <v>54.55</v>
      </c>
      <c r="P8142" s="1" t="s">
        <v>3744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3750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4738</v>
      </c>
      <c r="N8143" s="1" t="n">
        <v>60</v>
      </c>
      <c r="O8143" s="1" t="n">
        <v>1258.32</v>
      </c>
      <c r="P8143" s="1" t="s">
        <v>3744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3750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4567</v>
      </c>
      <c r="N8144" s="1" t="n">
        <v>30</v>
      </c>
      <c r="O8144" s="1" t="n">
        <v>199.98</v>
      </c>
      <c r="P8144" s="1" t="s">
        <v>3744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3750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4312</v>
      </c>
      <c r="N8145" s="1" t="n">
        <v>16</v>
      </c>
      <c r="O8145" s="1" t="n">
        <v>113.25</v>
      </c>
      <c r="P8145" s="1" t="s">
        <v>3744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3750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6390</v>
      </c>
      <c r="N8146" s="1" t="n">
        <v>14</v>
      </c>
      <c r="O8146" s="1" t="n">
        <v>115.51</v>
      </c>
      <c r="P8146" s="1" t="s">
        <v>3744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3750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5498</v>
      </c>
      <c r="N8147" s="1" t="n">
        <v>12</v>
      </c>
      <c r="O8147" s="1" t="n">
        <v>55.2</v>
      </c>
      <c r="P8147" s="1" t="s">
        <v>3744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3750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5552</v>
      </c>
      <c r="N8148" s="1" t="n">
        <v>12</v>
      </c>
      <c r="O8148" s="1" t="n">
        <v>94.33</v>
      </c>
      <c r="P8148" s="1" t="s">
        <v>3744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3750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5553</v>
      </c>
      <c r="N8149" s="1" t="n">
        <v>12</v>
      </c>
      <c r="O8149" s="1" t="n">
        <v>94.33</v>
      </c>
      <c r="P8149" s="1" t="s">
        <v>3744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3750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5554</v>
      </c>
      <c r="N8150" s="1" t="n">
        <v>12</v>
      </c>
      <c r="O8150" s="1" t="n">
        <v>94.33</v>
      </c>
      <c r="P8150" s="1" t="s">
        <v>3744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3750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5364</v>
      </c>
      <c r="N8151" s="1" t="n">
        <v>10</v>
      </c>
      <c r="O8151" s="1" t="n">
        <v>52.89</v>
      </c>
      <c r="P8151" s="1" t="s">
        <v>3744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3750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4070</v>
      </c>
      <c r="N8152" s="1" t="n">
        <v>30</v>
      </c>
      <c r="O8152" s="1" t="n">
        <v>65.74</v>
      </c>
      <c r="P8152" s="1" t="s">
        <v>3744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3750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6391</v>
      </c>
      <c r="N8153" s="1" t="n">
        <v>6</v>
      </c>
      <c r="O8153" s="1" t="n">
        <v>35.63</v>
      </c>
      <c r="P8153" s="1" t="s">
        <v>3744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6392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6393</v>
      </c>
      <c r="N8154" s="1" t="n">
        <v>1</v>
      </c>
      <c r="O8154" s="1" t="n">
        <v>2582.64</v>
      </c>
      <c r="P8154" s="1" t="s">
        <v>3744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3897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3912</v>
      </c>
      <c r="N8155" s="1" t="n">
        <v>2.394</v>
      </c>
      <c r="O8155" s="1" t="n">
        <v>53.57</v>
      </c>
      <c r="P8155" s="1" t="s">
        <v>3744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3897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3913</v>
      </c>
      <c r="N8156" s="1" t="n">
        <v>10.75</v>
      </c>
      <c r="O8156" s="1" t="n">
        <v>257.14</v>
      </c>
      <c r="P8156" s="1" t="s">
        <v>3744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3897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3914</v>
      </c>
      <c r="N8157" s="1" t="n">
        <v>15.385</v>
      </c>
      <c r="O8157" s="1" t="n">
        <v>379.89</v>
      </c>
      <c r="P8157" s="1" t="s">
        <v>3744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3897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3915</v>
      </c>
      <c r="N8158" s="1" t="n">
        <v>14.171</v>
      </c>
      <c r="O8158" s="1" t="n">
        <v>382.73</v>
      </c>
      <c r="P8158" s="1" t="s">
        <v>3744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3897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3898</v>
      </c>
      <c r="N8159" s="1" t="n">
        <v>5.89</v>
      </c>
      <c r="O8159" s="1" t="n">
        <v>197.08</v>
      </c>
      <c r="P8159" s="1" t="s">
        <v>3744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3897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3898</v>
      </c>
      <c r="N8160" s="1" t="n">
        <v>5.38</v>
      </c>
      <c r="O8160" s="1" t="n">
        <v>183.65</v>
      </c>
      <c r="P8160" s="1" t="s">
        <v>3744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3897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3916</v>
      </c>
      <c r="N8161" s="1" t="n">
        <v>2.854</v>
      </c>
      <c r="O8161" s="1" t="n">
        <v>74.88</v>
      </c>
      <c r="P8161" s="1" t="s">
        <v>3744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3897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3899</v>
      </c>
      <c r="N8162" s="1" t="n">
        <v>11.175</v>
      </c>
      <c r="O8162" s="1" t="n">
        <v>391</v>
      </c>
      <c r="P8162" s="1" t="s">
        <v>3744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3897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3900</v>
      </c>
      <c r="N8163" s="1" t="n">
        <v>2.496</v>
      </c>
      <c r="O8163" s="1" t="n">
        <v>98.14</v>
      </c>
      <c r="P8163" s="1" t="s">
        <v>3744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3897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3900</v>
      </c>
      <c r="N8164" s="1" t="n">
        <v>1.962</v>
      </c>
      <c r="O8164" s="1" t="n">
        <v>78.7</v>
      </c>
      <c r="P8164" s="1" t="s">
        <v>3744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3897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3901</v>
      </c>
      <c r="N8165" s="1" t="n">
        <v>5.95</v>
      </c>
      <c r="O8165" s="1" t="n">
        <v>233.94</v>
      </c>
      <c r="P8165" s="1" t="s">
        <v>3744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3897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3901</v>
      </c>
      <c r="N8166" s="1" t="n">
        <v>5</v>
      </c>
      <c r="O8166" s="1" t="n">
        <v>200.55</v>
      </c>
      <c r="P8166" s="1" t="s">
        <v>3744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3897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3902</v>
      </c>
      <c r="N8167" s="1" t="n">
        <v>4.83</v>
      </c>
      <c r="O8167" s="1" t="n">
        <v>210.22</v>
      </c>
      <c r="P8167" s="1" t="s">
        <v>3744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3897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3902</v>
      </c>
      <c r="N8168" s="1" t="n">
        <v>4.748</v>
      </c>
      <c r="O8168" s="1" t="n">
        <v>202.57</v>
      </c>
      <c r="P8168" s="1" t="s">
        <v>3744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3897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3903</v>
      </c>
      <c r="N8169" s="1" t="n">
        <v>9.415</v>
      </c>
      <c r="O8169" s="1" t="n">
        <v>433.2</v>
      </c>
      <c r="P8169" s="1" t="s">
        <v>3744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3897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3903</v>
      </c>
      <c r="N8170" s="1" t="n">
        <v>8.595</v>
      </c>
      <c r="O8170" s="1" t="n">
        <v>403.44</v>
      </c>
      <c r="P8170" s="1" t="s">
        <v>3744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3897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3904</v>
      </c>
      <c r="N8171" s="1" t="n">
        <v>3.784</v>
      </c>
      <c r="O8171" s="1" t="n">
        <v>180.85</v>
      </c>
      <c r="P8171" s="1" t="s">
        <v>3744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3897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3904</v>
      </c>
      <c r="N8172" s="1" t="n">
        <v>3.992</v>
      </c>
      <c r="O8172" s="1" t="n">
        <v>187.02</v>
      </c>
      <c r="P8172" s="1" t="s">
        <v>3744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3897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3905</v>
      </c>
      <c r="N8173" s="1" t="n">
        <v>1.278</v>
      </c>
      <c r="O8173" s="1" t="n">
        <v>54.53</v>
      </c>
      <c r="P8173" s="1" t="s">
        <v>3744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3897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3905</v>
      </c>
      <c r="N8174" s="1" t="n">
        <v>1.196</v>
      </c>
      <c r="O8174" s="1" t="n">
        <v>52.06</v>
      </c>
      <c r="P8174" s="1" t="s">
        <v>3744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3897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3906</v>
      </c>
      <c r="N8175" s="1" t="n">
        <v>1.604</v>
      </c>
      <c r="O8175" s="1" t="n">
        <v>75.29</v>
      </c>
      <c r="P8175" s="1" t="s">
        <v>3744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3897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3907</v>
      </c>
      <c r="N8176" s="1" t="n">
        <v>1.286</v>
      </c>
      <c r="O8176" s="1" t="n">
        <v>71.34</v>
      </c>
      <c r="P8176" s="1" t="s">
        <v>3744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3897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3907</v>
      </c>
      <c r="N8177" s="1" t="n">
        <v>1.602</v>
      </c>
      <c r="O8177" s="1" t="n">
        <v>87.12</v>
      </c>
      <c r="P8177" s="1" t="s">
        <v>3744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3897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3908</v>
      </c>
      <c r="N8178" s="1" t="n">
        <v>1.95</v>
      </c>
      <c r="O8178" s="1" t="n">
        <v>74.89</v>
      </c>
      <c r="P8178" s="1" t="s">
        <v>3744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3897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3909</v>
      </c>
      <c r="N8179" s="1" t="n">
        <v>1.972</v>
      </c>
      <c r="O8179" s="1" t="n">
        <v>3.35</v>
      </c>
      <c r="P8179" s="1" t="s">
        <v>3744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3897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3909</v>
      </c>
      <c r="N8180" s="1" t="n">
        <v>2.804</v>
      </c>
      <c r="O8180" s="1" t="n">
        <v>4.31</v>
      </c>
      <c r="P8180" s="1" t="s">
        <v>3744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3897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3909</v>
      </c>
      <c r="N8181" s="1" t="n">
        <v>1.714</v>
      </c>
      <c r="O8181" s="1" t="n">
        <v>2.85</v>
      </c>
      <c r="P8181" s="1" t="s">
        <v>3744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3897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3910</v>
      </c>
      <c r="N8182" s="1" t="n">
        <v>9.67</v>
      </c>
      <c r="O8182" s="1" t="n">
        <v>24.68</v>
      </c>
      <c r="P8182" s="1" t="s">
        <v>3744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3897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3910</v>
      </c>
      <c r="N8183" s="1" t="n">
        <v>1.728</v>
      </c>
      <c r="O8183" s="1" t="n">
        <v>3.99</v>
      </c>
      <c r="P8183" s="1" t="s">
        <v>3744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3897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3910</v>
      </c>
      <c r="N8184" s="1" t="n">
        <v>8.512</v>
      </c>
      <c r="O8184" s="1" t="n">
        <v>21.3</v>
      </c>
      <c r="P8184" s="1" t="s">
        <v>3744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3897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3911</v>
      </c>
      <c r="N8185" s="1" t="n">
        <v>1.103</v>
      </c>
      <c r="O8185" s="1" t="n">
        <v>0</v>
      </c>
      <c r="P8185" s="1" t="s">
        <v>3744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3897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3911</v>
      </c>
      <c r="N8186" s="1" t="n">
        <v>1.596</v>
      </c>
      <c r="O8186" s="1" t="n">
        <v>0</v>
      </c>
      <c r="P8186" s="1" t="s">
        <v>3744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3897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3911</v>
      </c>
      <c r="N8187" s="1" t="n">
        <v>1.314</v>
      </c>
      <c r="O8187" s="1" t="n">
        <v>0</v>
      </c>
      <c r="P8187" s="1" t="s">
        <v>3744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3918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3912</v>
      </c>
      <c r="N8188" s="1" t="n">
        <v>2.394</v>
      </c>
      <c r="O8188" s="1" t="n">
        <v>53.57</v>
      </c>
      <c r="P8188" s="1" t="s">
        <v>3744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3918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3913</v>
      </c>
      <c r="N8189" s="1" t="n">
        <v>10.75</v>
      </c>
      <c r="O8189" s="1" t="n">
        <v>257.14</v>
      </c>
      <c r="P8189" s="1" t="s">
        <v>3744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3918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3914</v>
      </c>
      <c r="N8190" s="1" t="n">
        <v>15.385</v>
      </c>
      <c r="O8190" s="1" t="n">
        <v>379.89</v>
      </c>
      <c r="P8190" s="1" t="s">
        <v>3744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3918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3915</v>
      </c>
      <c r="N8191" s="1" t="n">
        <v>14.171</v>
      </c>
      <c r="O8191" s="1" t="n">
        <v>382.73</v>
      </c>
      <c r="P8191" s="1" t="s">
        <v>3744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3918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3916</v>
      </c>
      <c r="N8192" s="1" t="n">
        <v>2.854</v>
      </c>
      <c r="O8192" s="1" t="n">
        <v>74.88</v>
      </c>
      <c r="P8192" s="1" t="s">
        <v>3744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3918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3909</v>
      </c>
      <c r="N8193" s="1" t="n">
        <v>2.804</v>
      </c>
      <c r="O8193" s="1" t="n">
        <v>4.31</v>
      </c>
      <c r="P8193" s="1" t="s">
        <v>3744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3918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3910</v>
      </c>
      <c r="N8194" s="1" t="n">
        <v>1.728</v>
      </c>
      <c r="O8194" s="1" t="n">
        <v>3.99</v>
      </c>
      <c r="P8194" s="1" t="s">
        <v>3744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3918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3911</v>
      </c>
      <c r="N8195" s="1" t="n">
        <v>1.314</v>
      </c>
      <c r="O8195" s="1" t="n">
        <v>0</v>
      </c>
      <c r="P8195" s="1" t="s">
        <v>3744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3918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3898</v>
      </c>
      <c r="N8196" s="1" t="n">
        <v>5.89</v>
      </c>
      <c r="O8196" s="1" t="n">
        <v>197.08</v>
      </c>
      <c r="P8196" s="1" t="s">
        <v>3744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3918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3900</v>
      </c>
      <c r="N8197" s="1" t="n">
        <v>2.496</v>
      </c>
      <c r="O8197" s="1" t="n">
        <v>98.14</v>
      </c>
      <c r="P8197" s="1" t="s">
        <v>3744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3918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3901</v>
      </c>
      <c r="N8198" s="1" t="n">
        <v>5.95</v>
      </c>
      <c r="O8198" s="1" t="n">
        <v>233.94</v>
      </c>
      <c r="P8198" s="1" t="s">
        <v>3744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3918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3902</v>
      </c>
      <c r="N8199" s="1" t="n">
        <v>4.748</v>
      </c>
      <c r="O8199" s="1" t="n">
        <v>202.57</v>
      </c>
      <c r="P8199" s="1" t="s">
        <v>3744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3918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3903</v>
      </c>
      <c r="N8200" s="1" t="n">
        <v>9.415</v>
      </c>
      <c r="O8200" s="1" t="n">
        <v>433.2</v>
      </c>
      <c r="P8200" s="1" t="s">
        <v>3744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3918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3904</v>
      </c>
      <c r="N8201" s="1" t="n">
        <v>3.992</v>
      </c>
      <c r="O8201" s="1" t="n">
        <v>187.02</v>
      </c>
      <c r="P8201" s="1" t="s">
        <v>3744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3918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3905</v>
      </c>
      <c r="N8202" s="1" t="n">
        <v>1.278</v>
      </c>
      <c r="O8202" s="1" t="n">
        <v>54.53</v>
      </c>
      <c r="P8202" s="1" t="s">
        <v>3744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3918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3907</v>
      </c>
      <c r="N8203" s="1" t="n">
        <v>1.602</v>
      </c>
      <c r="O8203" s="1" t="n">
        <v>87.12</v>
      </c>
      <c r="P8203" s="1" t="s">
        <v>3744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3918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3909</v>
      </c>
      <c r="N8204" s="1" t="n">
        <v>1.714</v>
      </c>
      <c r="O8204" s="1" t="n">
        <v>2.85</v>
      </c>
      <c r="P8204" s="1" t="s">
        <v>3744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3918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3910</v>
      </c>
      <c r="N8205" s="1" t="n">
        <v>8.512</v>
      </c>
      <c r="O8205" s="1" t="n">
        <v>21.3</v>
      </c>
      <c r="P8205" s="1" t="s">
        <v>3744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3918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3911</v>
      </c>
      <c r="N8206" s="1" t="n">
        <v>1.103</v>
      </c>
      <c r="O8206" s="1" t="n">
        <v>0</v>
      </c>
      <c r="P8206" s="1" t="s">
        <v>3744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3918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3898</v>
      </c>
      <c r="N8207" s="1" t="n">
        <v>5.38</v>
      </c>
      <c r="O8207" s="1" t="n">
        <v>183.65</v>
      </c>
      <c r="P8207" s="1" t="s">
        <v>3744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3918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3899</v>
      </c>
      <c r="N8208" s="1" t="n">
        <v>11.175</v>
      </c>
      <c r="O8208" s="1" t="n">
        <v>391</v>
      </c>
      <c r="P8208" s="1" t="s">
        <v>3744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3918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3900</v>
      </c>
      <c r="N8209" s="1" t="n">
        <v>1.962</v>
      </c>
      <c r="O8209" s="1" t="n">
        <v>78.7</v>
      </c>
      <c r="P8209" s="1" t="s">
        <v>3744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3918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3901</v>
      </c>
      <c r="N8210" s="1" t="n">
        <v>5</v>
      </c>
      <c r="O8210" s="1" t="n">
        <v>200.55</v>
      </c>
      <c r="P8210" s="1" t="s">
        <v>3744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3918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3902</v>
      </c>
      <c r="N8211" s="1" t="n">
        <v>4.83</v>
      </c>
      <c r="O8211" s="1" t="n">
        <v>210.22</v>
      </c>
      <c r="P8211" s="1" t="s">
        <v>3744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3918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3903</v>
      </c>
      <c r="N8212" s="1" t="n">
        <v>8.595</v>
      </c>
      <c r="O8212" s="1" t="n">
        <v>403.44</v>
      </c>
      <c r="P8212" s="1" t="s">
        <v>3744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3918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3904</v>
      </c>
      <c r="N8213" s="1" t="n">
        <v>3.784</v>
      </c>
      <c r="O8213" s="1" t="n">
        <v>180.85</v>
      </c>
      <c r="P8213" s="1" t="s">
        <v>3744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3918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3905</v>
      </c>
      <c r="N8214" s="1" t="n">
        <v>1.196</v>
      </c>
      <c r="O8214" s="1" t="n">
        <v>52.06</v>
      </c>
      <c r="P8214" s="1" t="s">
        <v>3744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3918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3906</v>
      </c>
      <c r="N8215" s="1" t="n">
        <v>1.604</v>
      </c>
      <c r="O8215" s="1" t="n">
        <v>75.29</v>
      </c>
      <c r="P8215" s="1" t="s">
        <v>3744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3918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3907</v>
      </c>
      <c r="N8216" s="1" t="n">
        <v>1.286</v>
      </c>
      <c r="O8216" s="1" t="n">
        <v>71.34</v>
      </c>
      <c r="P8216" s="1" t="s">
        <v>3744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3918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3908</v>
      </c>
      <c r="N8217" s="1" t="n">
        <v>1.95</v>
      </c>
      <c r="O8217" s="1" t="n">
        <v>74.89</v>
      </c>
      <c r="P8217" s="1" t="s">
        <v>3744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3918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3909</v>
      </c>
      <c r="N8218" s="1" t="n">
        <v>1.972</v>
      </c>
      <c r="O8218" s="1" t="n">
        <v>3.35</v>
      </c>
      <c r="P8218" s="1" t="s">
        <v>3744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3918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3910</v>
      </c>
      <c r="N8219" s="1" t="n">
        <v>9.67</v>
      </c>
      <c r="O8219" s="1" t="n">
        <v>24.68</v>
      </c>
      <c r="P8219" s="1" t="s">
        <v>3744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3918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3911</v>
      </c>
      <c r="N8220" s="1" t="n">
        <v>1.596</v>
      </c>
      <c r="O8220" s="1" t="n">
        <v>0</v>
      </c>
      <c r="P8220" s="1" t="s">
        <v>3744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3749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3743</v>
      </c>
      <c r="N8221" s="1" t="n">
        <v>6</v>
      </c>
      <c r="O8221" s="1" t="n">
        <v>15</v>
      </c>
      <c r="P8221" s="1" t="s">
        <v>3744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3749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3745</v>
      </c>
      <c r="N8222" s="1" t="n">
        <v>7</v>
      </c>
      <c r="O8222" s="1" t="n">
        <v>42</v>
      </c>
      <c r="P8222" s="1" t="s">
        <v>3744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3749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3746</v>
      </c>
      <c r="N8223" s="1" t="n">
        <v>50</v>
      </c>
      <c r="O8223" s="1" t="n">
        <v>100</v>
      </c>
      <c r="P8223" s="1" t="s">
        <v>3744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3749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3747</v>
      </c>
      <c r="N8224" s="1" t="n">
        <v>40</v>
      </c>
      <c r="O8224" s="1" t="n">
        <v>250</v>
      </c>
      <c r="P8224" s="1" t="s">
        <v>3744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3749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4381</v>
      </c>
      <c r="N8225" s="1" t="n">
        <v>50</v>
      </c>
      <c r="O8225" s="1" t="n">
        <v>650</v>
      </c>
      <c r="P8225" s="1" t="s">
        <v>3744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3749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3786</v>
      </c>
      <c r="N8226" s="1" t="n">
        <v>12.462</v>
      </c>
      <c r="O8226" s="1" t="n">
        <v>37.38</v>
      </c>
      <c r="P8226" s="1" t="s">
        <v>3744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3750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3800</v>
      </c>
      <c r="N8227" s="1" t="n">
        <v>20</v>
      </c>
      <c r="O8227" s="1" t="n">
        <v>240</v>
      </c>
      <c r="P8227" s="1" t="s">
        <v>3744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3750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6394</v>
      </c>
      <c r="N8228" s="1" t="n">
        <v>60</v>
      </c>
      <c r="O8228" s="1" t="n">
        <v>198</v>
      </c>
      <c r="P8228" s="1" t="s">
        <v>3744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3750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6395</v>
      </c>
      <c r="N8229" s="1" t="n">
        <v>12</v>
      </c>
      <c r="O8229" s="1" t="n">
        <v>156</v>
      </c>
      <c r="P8229" s="1" t="s">
        <v>3744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3750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6396</v>
      </c>
      <c r="N8230" s="1" t="n">
        <v>100</v>
      </c>
      <c r="O8230" s="1" t="n">
        <v>274.14</v>
      </c>
      <c r="P8230" s="1" t="s">
        <v>3744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3750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3927</v>
      </c>
      <c r="N8231" s="1" t="n">
        <v>6</v>
      </c>
      <c r="O8231" s="1" t="n">
        <v>51.6</v>
      </c>
      <c r="P8231" s="1" t="s">
        <v>3744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3750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3928</v>
      </c>
      <c r="N8232" s="1" t="n">
        <v>7</v>
      </c>
      <c r="O8232" s="1" t="n">
        <v>74.69</v>
      </c>
      <c r="P8232" s="1" t="s">
        <v>3744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3750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3929</v>
      </c>
      <c r="N8233" s="1" t="n">
        <v>7</v>
      </c>
      <c r="O8233" s="1" t="n">
        <v>48.02</v>
      </c>
      <c r="P8233" s="1" t="s">
        <v>3744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3750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3930</v>
      </c>
      <c r="N8234" s="1" t="n">
        <v>7</v>
      </c>
      <c r="O8234" s="1" t="n">
        <v>95.9</v>
      </c>
      <c r="P8234" s="1" t="s">
        <v>3744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3750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3931</v>
      </c>
      <c r="N8235" s="1" t="n">
        <v>6</v>
      </c>
      <c r="O8235" s="1" t="n">
        <v>75.36</v>
      </c>
      <c r="P8235" s="1" t="s">
        <v>3744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3750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3932</v>
      </c>
      <c r="N8236" s="1" t="n">
        <v>6</v>
      </c>
      <c r="O8236" s="1" t="n">
        <v>75.36</v>
      </c>
      <c r="P8236" s="1" t="s">
        <v>3744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3750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3933</v>
      </c>
      <c r="N8237" s="1" t="n">
        <v>7</v>
      </c>
      <c r="O8237" s="1" t="n">
        <v>81.48</v>
      </c>
      <c r="P8237" s="1" t="s">
        <v>3744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3750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3954</v>
      </c>
      <c r="N8238" s="1" t="n">
        <v>81</v>
      </c>
      <c r="O8238" s="1" t="n">
        <v>205.74</v>
      </c>
      <c r="P8238" s="1" t="s">
        <v>3744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3750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3955</v>
      </c>
      <c r="N8239" s="1" t="n">
        <v>20</v>
      </c>
      <c r="O8239" s="1" t="n">
        <v>44</v>
      </c>
      <c r="P8239" s="1" t="s">
        <v>3744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3750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6397</v>
      </c>
      <c r="N8240" s="1" t="n">
        <v>12</v>
      </c>
      <c r="O8240" s="1" t="n">
        <v>67.44</v>
      </c>
      <c r="P8240" s="1" t="s">
        <v>3744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3750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6398</v>
      </c>
      <c r="N8241" s="1" t="n">
        <v>12</v>
      </c>
      <c r="O8241" s="1" t="n">
        <v>167.04</v>
      </c>
      <c r="P8241" s="1" t="s">
        <v>3744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3750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3958</v>
      </c>
      <c r="N8242" s="1" t="n">
        <v>20</v>
      </c>
      <c r="O8242" s="1" t="n">
        <v>44</v>
      </c>
      <c r="P8242" s="1" t="s">
        <v>3744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3750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3959</v>
      </c>
      <c r="N8243" s="1" t="n">
        <v>56</v>
      </c>
      <c r="O8243" s="1" t="n">
        <v>186.48</v>
      </c>
      <c r="P8243" s="1" t="s">
        <v>3744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3750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3960</v>
      </c>
      <c r="N8244" s="1" t="n">
        <v>6</v>
      </c>
      <c r="O8244" s="1" t="n">
        <v>80.04</v>
      </c>
      <c r="P8244" s="1" t="s">
        <v>3744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3750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3961</v>
      </c>
      <c r="N8245" s="1" t="n">
        <v>4</v>
      </c>
      <c r="O8245" s="1" t="n">
        <v>10.6</v>
      </c>
      <c r="P8245" s="1" t="s">
        <v>3744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3750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5756</v>
      </c>
      <c r="N8246" s="1" t="n">
        <v>20</v>
      </c>
      <c r="O8246" s="1" t="n">
        <v>66.6</v>
      </c>
      <c r="P8246" s="1" t="s">
        <v>3744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3750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3962</v>
      </c>
      <c r="N8247" s="1" t="n">
        <v>3</v>
      </c>
      <c r="O8247" s="1" t="n">
        <v>37.71</v>
      </c>
      <c r="P8247" s="1" t="s">
        <v>3744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3750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5757</v>
      </c>
      <c r="N8248" s="1" t="n">
        <v>4</v>
      </c>
      <c r="O8248" s="1" t="n">
        <v>10.6</v>
      </c>
      <c r="P8248" s="1" t="s">
        <v>3744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3750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3964</v>
      </c>
      <c r="N8249" s="1" t="n">
        <v>10</v>
      </c>
      <c r="O8249" s="1" t="n">
        <v>64</v>
      </c>
      <c r="P8249" s="1" t="s">
        <v>3744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3750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3965</v>
      </c>
      <c r="N8250" s="1" t="n">
        <v>10</v>
      </c>
      <c r="O8250" s="1" t="n">
        <v>64</v>
      </c>
      <c r="P8250" s="1" t="s">
        <v>3744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3750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3966</v>
      </c>
      <c r="N8251" s="1" t="n">
        <v>58</v>
      </c>
      <c r="O8251" s="1" t="n">
        <v>218.66</v>
      </c>
      <c r="P8251" s="1" t="s">
        <v>3744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3750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3968</v>
      </c>
      <c r="N8252" s="1" t="n">
        <v>12</v>
      </c>
      <c r="O8252" s="1" t="n">
        <v>48.72</v>
      </c>
      <c r="P8252" s="1" t="s">
        <v>3744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3750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3969</v>
      </c>
      <c r="N8253" s="1" t="n">
        <v>6</v>
      </c>
      <c r="O8253" s="1" t="n">
        <v>79.14</v>
      </c>
      <c r="P8253" s="1" t="s">
        <v>3744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3750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3970</v>
      </c>
      <c r="N8254" s="1" t="n">
        <v>36</v>
      </c>
      <c r="O8254" s="1" t="n">
        <v>146.16</v>
      </c>
      <c r="P8254" s="1" t="s">
        <v>3744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3750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3971</v>
      </c>
      <c r="N8255" s="1" t="n">
        <v>56</v>
      </c>
      <c r="O8255" s="1" t="n">
        <v>169.68</v>
      </c>
      <c r="P8255" s="1" t="s">
        <v>3744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3750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3960</v>
      </c>
      <c r="N8256" s="1" t="n">
        <v>25</v>
      </c>
      <c r="O8256" s="1" t="n">
        <v>216</v>
      </c>
      <c r="P8256" s="1" t="s">
        <v>3744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3750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3972</v>
      </c>
      <c r="N8257" s="1" t="n">
        <v>10</v>
      </c>
      <c r="O8257" s="1" t="n">
        <v>64</v>
      </c>
      <c r="P8257" s="1" t="s">
        <v>3744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3750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5761</v>
      </c>
      <c r="N8258" s="1" t="n">
        <v>6</v>
      </c>
      <c r="O8258" s="1" t="n">
        <v>25.86</v>
      </c>
      <c r="P8258" s="1" t="s">
        <v>3744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3750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3973</v>
      </c>
      <c r="N8259" s="1" t="n">
        <v>20</v>
      </c>
      <c r="O8259" s="1" t="n">
        <v>66.6</v>
      </c>
      <c r="P8259" s="1" t="s">
        <v>3744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3750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5763</v>
      </c>
      <c r="N8260" s="1" t="n">
        <v>10</v>
      </c>
      <c r="O8260" s="1" t="n">
        <v>33.3</v>
      </c>
      <c r="P8260" s="1" t="s">
        <v>3744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3750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5764</v>
      </c>
      <c r="N8261" s="1" t="n">
        <v>10</v>
      </c>
      <c r="O8261" s="1" t="n">
        <v>33.3</v>
      </c>
      <c r="P8261" s="1" t="s">
        <v>3744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3750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3974</v>
      </c>
      <c r="N8262" s="1" t="n">
        <v>10</v>
      </c>
      <c r="O8262" s="1" t="n">
        <v>33.3</v>
      </c>
      <c r="P8262" s="1" t="s">
        <v>3744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3750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3975</v>
      </c>
      <c r="N8263" s="1" t="n">
        <v>15</v>
      </c>
      <c r="O8263" s="1" t="n">
        <v>108.3</v>
      </c>
      <c r="P8263" s="1" t="s">
        <v>3744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3750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5058</v>
      </c>
      <c r="N8264" s="1" t="n">
        <v>20</v>
      </c>
      <c r="O8264" s="1" t="n">
        <v>76.6</v>
      </c>
      <c r="P8264" s="1" t="s">
        <v>3744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3750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6399</v>
      </c>
      <c r="N8265" s="1" t="n">
        <v>24</v>
      </c>
      <c r="O8265" s="1" t="n">
        <v>144.24</v>
      </c>
      <c r="P8265" s="1" t="s">
        <v>3744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3750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6400</v>
      </c>
      <c r="N8266" s="1" t="n">
        <v>3</v>
      </c>
      <c r="O8266" s="1" t="n">
        <v>43.2</v>
      </c>
      <c r="P8266" s="1" t="s">
        <v>3744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3750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6401</v>
      </c>
      <c r="N8267" s="1" t="n">
        <v>12</v>
      </c>
      <c r="O8267" s="1" t="n">
        <v>55.92</v>
      </c>
      <c r="P8267" s="1" t="s">
        <v>3744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3750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6402</v>
      </c>
      <c r="N8268" s="1" t="n">
        <v>6</v>
      </c>
      <c r="O8268" s="1" t="n">
        <v>34.38</v>
      </c>
      <c r="P8268" s="1" t="s">
        <v>3744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3750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6403</v>
      </c>
      <c r="N8269" s="1" t="n">
        <v>48</v>
      </c>
      <c r="O8269" s="1" t="n">
        <v>143.52</v>
      </c>
      <c r="P8269" s="1" t="s">
        <v>3744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3750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6404</v>
      </c>
      <c r="N8270" s="1" t="n">
        <v>24</v>
      </c>
      <c r="O8270" s="1" t="n">
        <v>148.56</v>
      </c>
      <c r="P8270" s="1" t="s">
        <v>3744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3750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6405</v>
      </c>
      <c r="N8271" s="1" t="n">
        <v>6</v>
      </c>
      <c r="O8271" s="1" t="n">
        <v>31.42</v>
      </c>
      <c r="P8271" s="1" t="s">
        <v>3744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3750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6406</v>
      </c>
      <c r="N8272" s="1" t="n">
        <v>6</v>
      </c>
      <c r="O8272" s="1" t="n">
        <v>25.56</v>
      </c>
      <c r="P8272" s="1" t="s">
        <v>3744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3750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6407</v>
      </c>
      <c r="N8273" s="1" t="n">
        <v>4</v>
      </c>
      <c r="O8273" s="1" t="n">
        <v>67.88</v>
      </c>
      <c r="P8273" s="1" t="s">
        <v>3744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3750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6408</v>
      </c>
      <c r="N8274" s="1" t="n">
        <v>4</v>
      </c>
      <c r="O8274" s="1" t="n">
        <v>51.38</v>
      </c>
      <c r="P8274" s="1" t="s">
        <v>3744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3750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6409</v>
      </c>
      <c r="N8275" s="1" t="n">
        <v>3</v>
      </c>
      <c r="O8275" s="1" t="n">
        <v>50.91</v>
      </c>
      <c r="P8275" s="1" t="s">
        <v>3744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3750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6410</v>
      </c>
      <c r="N8276" s="1" t="n">
        <v>12</v>
      </c>
      <c r="O8276" s="1" t="n">
        <v>154.68</v>
      </c>
      <c r="P8276" s="1" t="s">
        <v>3744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3750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4809</v>
      </c>
      <c r="N8277" s="1" t="n">
        <v>6</v>
      </c>
      <c r="O8277" s="1" t="n">
        <v>86.94</v>
      </c>
      <c r="P8277" s="1" t="s">
        <v>3744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3750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6411</v>
      </c>
      <c r="N8278" s="1" t="n">
        <v>3</v>
      </c>
      <c r="O8278" s="1" t="n">
        <v>37.95</v>
      </c>
      <c r="P8278" s="1" t="s">
        <v>3744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3750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6412</v>
      </c>
      <c r="N8279" s="1" t="n">
        <v>3</v>
      </c>
      <c r="O8279" s="1" t="n">
        <v>50.91</v>
      </c>
      <c r="P8279" s="1" t="s">
        <v>3744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3750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6413</v>
      </c>
      <c r="N8280" s="1" t="n">
        <v>6</v>
      </c>
      <c r="O8280" s="1" t="n">
        <v>57.36</v>
      </c>
      <c r="P8280" s="1" t="s">
        <v>3744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3750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6414</v>
      </c>
      <c r="N8281" s="1" t="n">
        <v>6</v>
      </c>
      <c r="O8281" s="1" t="n">
        <v>57.36</v>
      </c>
      <c r="P8281" s="1" t="s">
        <v>3744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3750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6415</v>
      </c>
      <c r="N8282" s="1" t="n">
        <v>6</v>
      </c>
      <c r="O8282" s="1" t="n">
        <v>57.36</v>
      </c>
      <c r="P8282" s="1" t="s">
        <v>3744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3750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6416</v>
      </c>
      <c r="N8283" s="1" t="n">
        <v>6</v>
      </c>
      <c r="O8283" s="1" t="n">
        <v>57.36</v>
      </c>
      <c r="P8283" s="1" t="s">
        <v>3744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3750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6417</v>
      </c>
      <c r="N8284" s="1" t="n">
        <v>6</v>
      </c>
      <c r="O8284" s="1" t="n">
        <v>57.36</v>
      </c>
      <c r="P8284" s="1" t="s">
        <v>3744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3750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6418</v>
      </c>
      <c r="N8285" s="1" t="n">
        <v>6</v>
      </c>
      <c r="O8285" s="1" t="n">
        <v>15.12</v>
      </c>
      <c r="P8285" s="1" t="s">
        <v>3744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3750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6419</v>
      </c>
      <c r="N8286" s="1" t="n">
        <v>12</v>
      </c>
      <c r="O8286" s="1" t="n">
        <v>138.48</v>
      </c>
      <c r="P8286" s="1" t="s">
        <v>3744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3750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4813</v>
      </c>
      <c r="N8287" s="1" t="n">
        <v>3</v>
      </c>
      <c r="O8287" s="1" t="n">
        <v>35.67</v>
      </c>
      <c r="P8287" s="1" t="s">
        <v>3744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3750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6420</v>
      </c>
      <c r="N8288" s="1" t="n">
        <v>6</v>
      </c>
      <c r="O8288" s="1" t="n">
        <v>29.94</v>
      </c>
      <c r="P8288" s="1" t="s">
        <v>3744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3750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6421</v>
      </c>
      <c r="N8289" s="1" t="n">
        <v>3</v>
      </c>
      <c r="O8289" s="1" t="n">
        <v>35.67</v>
      </c>
      <c r="P8289" s="1" t="s">
        <v>3744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3750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6422</v>
      </c>
      <c r="N8290" s="1" t="n">
        <v>3</v>
      </c>
      <c r="O8290" s="1" t="n">
        <v>50.91</v>
      </c>
      <c r="P8290" s="1" t="s">
        <v>3744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3750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6423</v>
      </c>
      <c r="N8291" s="1" t="n">
        <v>5</v>
      </c>
      <c r="O8291" s="1" t="n">
        <v>43.84</v>
      </c>
      <c r="P8291" s="1" t="s">
        <v>3744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3750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6424</v>
      </c>
      <c r="N8292" s="1" t="n">
        <v>6</v>
      </c>
      <c r="O8292" s="1" t="n">
        <v>57.36</v>
      </c>
      <c r="P8292" s="1" t="s">
        <v>3744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3750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6425</v>
      </c>
      <c r="N8293" s="1" t="n">
        <v>3</v>
      </c>
      <c r="O8293" s="1" t="n">
        <v>43.2</v>
      </c>
      <c r="P8293" s="1" t="s">
        <v>3744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3750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4814</v>
      </c>
      <c r="N8294" s="1" t="n">
        <v>3</v>
      </c>
      <c r="O8294" s="1" t="n">
        <v>35.67</v>
      </c>
      <c r="P8294" s="1" t="s">
        <v>3744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3750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6426</v>
      </c>
      <c r="N8295" s="1" t="n">
        <v>6</v>
      </c>
      <c r="O8295" s="1" t="n">
        <v>15.12</v>
      </c>
      <c r="P8295" s="1" t="s">
        <v>3744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3750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6427</v>
      </c>
      <c r="N8296" s="1" t="n">
        <v>6</v>
      </c>
      <c r="O8296" s="1" t="n">
        <v>19.02</v>
      </c>
      <c r="P8296" s="1" t="s">
        <v>3744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3750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4816</v>
      </c>
      <c r="N8297" s="1" t="n">
        <v>3</v>
      </c>
      <c r="O8297" s="1" t="n">
        <v>46.68</v>
      </c>
      <c r="P8297" s="1" t="s">
        <v>3744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3750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6426</v>
      </c>
      <c r="N8298" s="1" t="n">
        <v>6</v>
      </c>
      <c r="O8298" s="1" t="n">
        <v>15.12</v>
      </c>
      <c r="P8298" s="1" t="s">
        <v>3744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3750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6428</v>
      </c>
      <c r="N8299" s="1" t="n">
        <v>3</v>
      </c>
      <c r="O8299" s="1" t="n">
        <v>50.91</v>
      </c>
      <c r="P8299" s="1" t="s">
        <v>3744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3750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6429</v>
      </c>
      <c r="N8300" s="1" t="n">
        <v>6</v>
      </c>
      <c r="O8300" s="1" t="n">
        <v>35.46</v>
      </c>
      <c r="P8300" s="1" t="s">
        <v>3744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3750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6430</v>
      </c>
      <c r="N8301" s="1" t="n">
        <v>3</v>
      </c>
      <c r="O8301" s="1" t="n">
        <v>35.46</v>
      </c>
      <c r="P8301" s="1" t="s">
        <v>3744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3750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6431</v>
      </c>
      <c r="N8302" s="1" t="n">
        <v>6</v>
      </c>
      <c r="O8302" s="1" t="n">
        <v>35.46</v>
      </c>
      <c r="P8302" s="1" t="s">
        <v>3744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3750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6432</v>
      </c>
      <c r="N8303" s="1" t="n">
        <v>2</v>
      </c>
      <c r="O8303" s="1" t="n">
        <v>33.94</v>
      </c>
      <c r="P8303" s="1" t="s">
        <v>3744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3750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6433</v>
      </c>
      <c r="N8304" s="1" t="n">
        <v>2</v>
      </c>
      <c r="O8304" s="1" t="n">
        <v>75.9</v>
      </c>
      <c r="P8304" s="1" t="s">
        <v>3744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3750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6434</v>
      </c>
      <c r="N8305" s="1" t="n">
        <v>6</v>
      </c>
      <c r="O8305" s="1" t="n">
        <v>73.25</v>
      </c>
      <c r="P8305" s="1" t="s">
        <v>3744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3750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6435</v>
      </c>
      <c r="N8306" s="1" t="n">
        <v>4</v>
      </c>
      <c r="O8306" s="1" t="n">
        <v>32.17</v>
      </c>
      <c r="P8306" s="1" t="s">
        <v>3744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3750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4823</v>
      </c>
      <c r="N8307" s="1" t="n">
        <v>3</v>
      </c>
      <c r="O8307" s="1" t="n">
        <v>46.69</v>
      </c>
      <c r="P8307" s="1" t="s">
        <v>3744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3750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6436</v>
      </c>
      <c r="N8308" s="1" t="n">
        <v>1</v>
      </c>
      <c r="O8308" s="1" t="n">
        <v>14.4</v>
      </c>
      <c r="P8308" s="1" t="s">
        <v>3744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3750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4821</v>
      </c>
      <c r="N8309" s="1" t="n">
        <v>3</v>
      </c>
      <c r="O8309" s="1" t="n">
        <v>43.47</v>
      </c>
      <c r="P8309" s="1" t="s">
        <v>3744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3750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6437</v>
      </c>
      <c r="N8310" s="1" t="n">
        <v>16</v>
      </c>
      <c r="O8310" s="1" t="n">
        <v>229.87</v>
      </c>
      <c r="P8310" s="1" t="s">
        <v>3744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3750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6438</v>
      </c>
      <c r="N8311" s="1" t="n">
        <v>3</v>
      </c>
      <c r="O8311" s="1" t="n">
        <v>50.91</v>
      </c>
      <c r="P8311" s="1" t="s">
        <v>3744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3750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6439</v>
      </c>
      <c r="N8312" s="1" t="n">
        <v>6</v>
      </c>
      <c r="O8312" s="1" t="n">
        <v>34.02</v>
      </c>
      <c r="P8312" s="1" t="s">
        <v>3744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3750</v>
      </c>
      <c r="E8313" s="1" t="n">
        <v>1636</v>
      </c>
      <c r="F8313" s="1" t="s">
        <v>69</v>
      </c>
      <c r="I8313" s="1" t="n">
        <v>3238686</v>
      </c>
      <c r="J8313" s="1" t="n">
        <v>78215</v>
      </c>
      <c r="K8313" s="1" t="n">
        <v>7908785482697</v>
      </c>
      <c r="L8313" s="1" t="s">
        <v>6440</v>
      </c>
      <c r="N8313" s="1" t="n">
        <v>2</v>
      </c>
      <c r="O8313" s="1" t="n">
        <v>29.66</v>
      </c>
      <c r="P8313" s="1" t="s">
        <v>3744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3750</v>
      </c>
      <c r="E8314" s="1" t="n">
        <v>1636</v>
      </c>
      <c r="F8314" s="1" t="s">
        <v>69</v>
      </c>
      <c r="I8314" s="1" t="n">
        <v>3238686</v>
      </c>
      <c r="J8314" s="1" t="n">
        <v>72984</v>
      </c>
      <c r="K8314" s="1" t="n">
        <v>7908785461654</v>
      </c>
      <c r="L8314" s="1" t="s">
        <v>4824</v>
      </c>
      <c r="N8314" s="1" t="n">
        <v>2</v>
      </c>
      <c r="O8314" s="1" t="n">
        <v>31.13</v>
      </c>
      <c r="P8314" s="1" t="s">
        <v>3744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3750</v>
      </c>
      <c r="E8315" s="1" t="n">
        <v>1636</v>
      </c>
      <c r="F8315" s="1" t="s">
        <v>69</v>
      </c>
      <c r="I8315" s="1" t="n">
        <v>3238686</v>
      </c>
      <c r="J8315" s="1" t="n">
        <v>72985</v>
      </c>
      <c r="K8315" s="1" t="n">
        <v>7908785461753</v>
      </c>
      <c r="L8315" s="1" t="s">
        <v>4825</v>
      </c>
      <c r="N8315" s="1" t="n">
        <v>3</v>
      </c>
      <c r="O8315" s="1" t="n">
        <v>43.19</v>
      </c>
      <c r="P8315" s="1" t="s">
        <v>3744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3750</v>
      </c>
      <c r="E8316" s="1" t="n">
        <v>1636</v>
      </c>
      <c r="F8316" s="1" t="s">
        <v>69</v>
      </c>
      <c r="I8316" s="1" t="n">
        <v>3238686</v>
      </c>
      <c r="J8316" s="1" t="n">
        <v>77163</v>
      </c>
      <c r="K8316" s="1" t="n">
        <v>7908785482659</v>
      </c>
      <c r="L8316" s="1" t="s">
        <v>6152</v>
      </c>
      <c r="N8316" s="1" t="n">
        <v>3</v>
      </c>
      <c r="O8316" s="1" t="n">
        <v>23.91</v>
      </c>
      <c r="P8316" s="1" t="s">
        <v>3744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3750</v>
      </c>
      <c r="E8317" s="1" t="n">
        <v>1636</v>
      </c>
      <c r="F8317" s="1" t="s">
        <v>69</v>
      </c>
      <c r="I8317" s="1" t="n">
        <v>3238686</v>
      </c>
      <c r="J8317" s="1" t="n">
        <v>78155</v>
      </c>
      <c r="K8317" s="1" t="n">
        <v>7899026413764</v>
      </c>
      <c r="L8317" s="1" t="s">
        <v>6441</v>
      </c>
      <c r="N8317" s="1" t="n">
        <v>6</v>
      </c>
      <c r="O8317" s="1" t="n">
        <v>25.56</v>
      </c>
      <c r="P8317" s="1" t="s">
        <v>3744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3750</v>
      </c>
      <c r="E8318" s="1" t="n">
        <v>1636</v>
      </c>
      <c r="F8318" s="1" t="s">
        <v>69</v>
      </c>
      <c r="I8318" s="1" t="n">
        <v>3238686</v>
      </c>
      <c r="J8318" s="1" t="n">
        <v>78158</v>
      </c>
      <c r="K8318" s="1" t="n">
        <v>7899026408289</v>
      </c>
      <c r="L8318" s="1" t="s">
        <v>6442</v>
      </c>
      <c r="N8318" s="1" t="n">
        <v>6</v>
      </c>
      <c r="O8318" s="1" t="n">
        <v>25.56</v>
      </c>
      <c r="P8318" s="1" t="s">
        <v>3744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3750</v>
      </c>
      <c r="E8319" s="1" t="n">
        <v>1636</v>
      </c>
      <c r="F8319" s="1" t="s">
        <v>69</v>
      </c>
      <c r="I8319" s="1" t="n">
        <v>3238686</v>
      </c>
      <c r="J8319" s="1" t="n">
        <v>78214</v>
      </c>
      <c r="K8319" s="1" t="n">
        <v>7908785490166</v>
      </c>
      <c r="L8319" s="1" t="s">
        <v>6443</v>
      </c>
      <c r="N8319" s="1" t="n">
        <v>4</v>
      </c>
      <c r="O8319" s="1" t="n">
        <v>67.88</v>
      </c>
      <c r="P8319" s="1" t="s">
        <v>3744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3750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6444</v>
      </c>
      <c r="N8320" s="1" t="n">
        <v>3</v>
      </c>
      <c r="O8320" s="1" t="n">
        <v>46.69</v>
      </c>
      <c r="P8320" s="1" t="s">
        <v>3744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3750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6445</v>
      </c>
      <c r="N8321" s="1" t="n">
        <v>3</v>
      </c>
      <c r="O8321" s="1" t="n">
        <v>43.19</v>
      </c>
      <c r="P8321" s="1" t="s">
        <v>3744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3750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6446</v>
      </c>
      <c r="N8322" s="1" t="n">
        <v>2</v>
      </c>
      <c r="O8322" s="1" t="n">
        <v>52.02</v>
      </c>
      <c r="P8322" s="1" t="s">
        <v>3744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3750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6447</v>
      </c>
      <c r="N8323" s="1" t="n">
        <v>6</v>
      </c>
      <c r="O8323" s="1" t="n">
        <v>53.94</v>
      </c>
      <c r="P8323" s="1" t="s">
        <v>3744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3750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4831</v>
      </c>
      <c r="N8324" s="1" t="n">
        <v>16</v>
      </c>
      <c r="O8324" s="1" t="n">
        <v>229.87</v>
      </c>
      <c r="P8324" s="1" t="s">
        <v>3744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3750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6448</v>
      </c>
      <c r="N8325" s="1" t="n">
        <v>6</v>
      </c>
      <c r="O8325" s="1" t="n">
        <v>53.94</v>
      </c>
      <c r="P8325" s="1" t="s">
        <v>3744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3750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6449</v>
      </c>
      <c r="N8326" s="1" t="n">
        <v>3</v>
      </c>
      <c r="O8326" s="1" t="n">
        <v>34.91</v>
      </c>
      <c r="P8326" s="1" t="s">
        <v>3744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3750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6450</v>
      </c>
      <c r="N8327" s="1" t="n">
        <v>6</v>
      </c>
      <c r="O8327" s="1" t="n">
        <v>34.86</v>
      </c>
      <c r="P8327" s="1" t="s">
        <v>3744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3750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6451</v>
      </c>
      <c r="N8328" s="1" t="n">
        <v>6</v>
      </c>
      <c r="O8328" s="1" t="n">
        <v>34.86</v>
      </c>
      <c r="P8328" s="1" t="s">
        <v>3744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3750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6452</v>
      </c>
      <c r="N8329" s="1" t="n">
        <v>6</v>
      </c>
      <c r="O8329" s="1" t="n">
        <v>34.86</v>
      </c>
      <c r="P8329" s="1" t="s">
        <v>3744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3750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6453</v>
      </c>
      <c r="N8330" s="1" t="n">
        <v>6</v>
      </c>
      <c r="O8330" s="1" t="n">
        <v>34.86</v>
      </c>
      <c r="P8330" s="1" t="s">
        <v>3744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3978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6454</v>
      </c>
      <c r="N8331" s="1" t="n">
        <v>1</v>
      </c>
      <c r="O8331" s="1" t="n">
        <v>5.22</v>
      </c>
      <c r="P8331" s="1" t="s">
        <v>3980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3978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6455</v>
      </c>
      <c r="N8332" s="1" t="n">
        <v>4</v>
      </c>
      <c r="O8332" s="1" t="n">
        <v>31.6</v>
      </c>
      <c r="P8332" s="1" t="s">
        <v>3980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3978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6456</v>
      </c>
      <c r="N8333" s="1" t="n">
        <v>4</v>
      </c>
      <c r="O8333" s="1" t="n">
        <v>31.6</v>
      </c>
      <c r="P8333" s="1" t="s">
        <v>3980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3978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6457</v>
      </c>
      <c r="N8334" s="1" t="n">
        <v>1</v>
      </c>
      <c r="O8334" s="1" t="n">
        <v>1.96</v>
      </c>
      <c r="P8334" s="1" t="s">
        <v>3980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3978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6458</v>
      </c>
      <c r="N8335" s="1" t="n">
        <v>2</v>
      </c>
      <c r="O8335" s="1" t="n">
        <v>27.68</v>
      </c>
      <c r="P8335" s="1" t="s">
        <v>3980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3778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3919</v>
      </c>
      <c r="N8336" s="1" t="n">
        <v>60</v>
      </c>
      <c r="O8336" s="1" t="n">
        <v>540</v>
      </c>
      <c r="P8336" s="1" t="s">
        <v>3744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3778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3920</v>
      </c>
      <c r="N8337" s="1" t="n">
        <v>30</v>
      </c>
      <c r="O8337" s="1" t="n">
        <v>144</v>
      </c>
      <c r="P8337" s="1" t="s">
        <v>3744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3778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3921</v>
      </c>
      <c r="N8338" s="1" t="n">
        <v>10</v>
      </c>
      <c r="O8338" s="1" t="n">
        <v>200</v>
      </c>
      <c r="P8338" s="1" t="s">
        <v>3744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3778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3779</v>
      </c>
      <c r="N8339" s="1" t="n">
        <v>120</v>
      </c>
      <c r="O8339" s="1" t="n">
        <v>180</v>
      </c>
      <c r="P8339" s="1" t="s">
        <v>3744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3749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3782</v>
      </c>
      <c r="N8340" s="1" t="n">
        <v>4</v>
      </c>
      <c r="O8340" s="1" t="n">
        <v>28</v>
      </c>
      <c r="P8340" s="1" t="s">
        <v>3744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3749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3783</v>
      </c>
      <c r="N8341" s="1" t="n">
        <v>24</v>
      </c>
      <c r="O8341" s="1" t="n">
        <v>150</v>
      </c>
      <c r="P8341" s="1" t="s">
        <v>3744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3749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3785</v>
      </c>
      <c r="N8342" s="1" t="n">
        <v>20</v>
      </c>
      <c r="O8342" s="1" t="n">
        <v>120</v>
      </c>
      <c r="P8342" s="1" t="s">
        <v>3744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3749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3934</v>
      </c>
      <c r="N8343" s="1" t="n">
        <v>10</v>
      </c>
      <c r="O8343" s="1" t="n">
        <v>100</v>
      </c>
      <c r="P8343" s="1" t="s">
        <v>3744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3749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3787</v>
      </c>
      <c r="N8344" s="1" t="n">
        <v>40</v>
      </c>
      <c r="O8344" s="1" t="n">
        <v>190</v>
      </c>
      <c r="P8344" s="1" t="s">
        <v>3744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3749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3789</v>
      </c>
      <c r="N8345" s="1" t="n">
        <v>10</v>
      </c>
      <c r="O8345" s="1" t="n">
        <v>80</v>
      </c>
      <c r="P8345" s="1" t="s">
        <v>3744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3749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3790</v>
      </c>
      <c r="N8346" s="1" t="n">
        <v>10</v>
      </c>
      <c r="O8346" s="1" t="n">
        <v>150</v>
      </c>
      <c r="P8346" s="1" t="s">
        <v>3744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3749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3791</v>
      </c>
      <c r="N8347" s="1" t="n">
        <v>10</v>
      </c>
      <c r="O8347" s="1" t="n">
        <v>130</v>
      </c>
      <c r="P8347" s="1" t="s">
        <v>3744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3749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3937</v>
      </c>
      <c r="N8348" s="1" t="n">
        <v>8.1</v>
      </c>
      <c r="O8348" s="1" t="n">
        <v>72.5</v>
      </c>
      <c r="P8348" s="1" t="s">
        <v>3744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3749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3938</v>
      </c>
      <c r="N8349" s="1" t="n">
        <v>20</v>
      </c>
      <c r="O8349" s="1" t="n">
        <v>150</v>
      </c>
      <c r="P8349" s="1" t="s">
        <v>3744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3749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4573</v>
      </c>
      <c r="N8350" s="1" t="n">
        <v>32.62</v>
      </c>
      <c r="O8350" s="1" t="n">
        <v>120</v>
      </c>
      <c r="P8350" s="1" t="s">
        <v>3744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3749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3793</v>
      </c>
      <c r="N8351" s="1" t="n">
        <v>10</v>
      </c>
      <c r="O8351" s="1" t="n">
        <v>70</v>
      </c>
      <c r="P8351" s="1" t="s">
        <v>3744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3749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3795</v>
      </c>
      <c r="N8352" s="1" t="n">
        <v>20</v>
      </c>
      <c r="O8352" s="1" t="n">
        <v>120</v>
      </c>
      <c r="P8352" s="1" t="s">
        <v>3744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3749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4752</v>
      </c>
      <c r="N8353" s="1" t="n">
        <v>1.9</v>
      </c>
      <c r="O8353" s="1" t="n">
        <v>66.5</v>
      </c>
      <c r="P8353" s="1" t="s">
        <v>3744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3749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3939</v>
      </c>
      <c r="N8354" s="1" t="n">
        <v>9.4</v>
      </c>
      <c r="O8354" s="1" t="n">
        <v>131.5</v>
      </c>
      <c r="P8354" s="1" t="s">
        <v>3744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3749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3747</v>
      </c>
      <c r="N8355" s="1" t="n">
        <v>20</v>
      </c>
      <c r="O8355" s="1" t="n">
        <v>90</v>
      </c>
      <c r="P8355" s="1" t="s">
        <v>3744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3749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3788</v>
      </c>
      <c r="N8356" s="1" t="n">
        <v>3.952</v>
      </c>
      <c r="O8356" s="1" t="n">
        <v>47.42</v>
      </c>
      <c r="P8356" s="1" t="s">
        <v>3744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3749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3745</v>
      </c>
      <c r="N8357" s="1" t="n">
        <v>7</v>
      </c>
      <c r="O8357" s="1" t="n">
        <v>42</v>
      </c>
      <c r="P8357" s="1" t="s">
        <v>3744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3749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3746</v>
      </c>
      <c r="N8358" s="1" t="n">
        <v>30</v>
      </c>
      <c r="O8358" s="1" t="n">
        <v>60</v>
      </c>
      <c r="P8358" s="1" t="s">
        <v>3744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3749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3748</v>
      </c>
      <c r="N8359" s="1" t="n">
        <v>20</v>
      </c>
      <c r="O8359" s="1" t="n">
        <v>300</v>
      </c>
      <c r="P8359" s="1" t="s">
        <v>3744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3750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4209</v>
      </c>
      <c r="N8360" s="1" t="n">
        <v>30</v>
      </c>
      <c r="O8360" s="1" t="n">
        <v>174</v>
      </c>
      <c r="P8360" s="1" t="s">
        <v>3744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3750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4210</v>
      </c>
      <c r="N8361" s="1" t="n">
        <v>30</v>
      </c>
      <c r="O8361" s="1" t="n">
        <v>296.04</v>
      </c>
      <c r="P8361" s="1" t="s">
        <v>3744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3750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4211</v>
      </c>
      <c r="N8362" s="1" t="n">
        <v>40</v>
      </c>
      <c r="O8362" s="1" t="n">
        <v>375.92</v>
      </c>
      <c r="P8362" s="1" t="s">
        <v>3744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3750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4212</v>
      </c>
      <c r="N8363" s="1" t="n">
        <v>10</v>
      </c>
      <c r="O8363" s="1" t="n">
        <v>40</v>
      </c>
      <c r="P8363" s="1" t="s">
        <v>3744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3750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3925</v>
      </c>
      <c r="N8364" s="1" t="n">
        <v>24</v>
      </c>
      <c r="O8364" s="1" t="n">
        <v>38</v>
      </c>
      <c r="P8364" s="1" t="s">
        <v>3744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3750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3926</v>
      </c>
      <c r="N8365" s="1" t="n">
        <v>72</v>
      </c>
      <c r="O8365" s="1" t="n">
        <v>114</v>
      </c>
      <c r="P8365" s="1" t="s">
        <v>3744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3750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3926</v>
      </c>
      <c r="N8366" s="1" t="n">
        <v>48</v>
      </c>
      <c r="O8366" s="1" t="n">
        <v>76</v>
      </c>
      <c r="P8366" s="1" t="s">
        <v>3744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3750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4031</v>
      </c>
      <c r="N8367" s="1" t="n">
        <v>20</v>
      </c>
      <c r="O8367" s="1" t="n">
        <v>140</v>
      </c>
      <c r="P8367" s="1" t="s">
        <v>3744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3750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5600</v>
      </c>
      <c r="N8368" s="1" t="n">
        <v>24</v>
      </c>
      <c r="O8368" s="1" t="n">
        <v>71.28</v>
      </c>
      <c r="P8368" s="1" t="s">
        <v>3744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3750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5634</v>
      </c>
      <c r="N8369" s="1" t="n">
        <v>24</v>
      </c>
      <c r="O8369" s="1" t="n">
        <v>84.48</v>
      </c>
      <c r="P8369" s="1" t="s">
        <v>3744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3750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4096</v>
      </c>
      <c r="N8370" s="1" t="n">
        <v>50</v>
      </c>
      <c r="O8370" s="1" t="n">
        <v>117</v>
      </c>
      <c r="P8370" s="1" t="s">
        <v>3744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3750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4099</v>
      </c>
      <c r="N8371" s="1" t="n">
        <v>50</v>
      </c>
      <c r="O8371" s="1" t="n">
        <v>113</v>
      </c>
      <c r="P8371" s="1" t="s">
        <v>3744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3750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5635</v>
      </c>
      <c r="N8372" s="1" t="n">
        <v>24</v>
      </c>
      <c r="O8372" s="1" t="n">
        <v>64.08</v>
      </c>
      <c r="P8372" s="1" t="s">
        <v>3744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3750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5869</v>
      </c>
      <c r="N8373" s="1" t="n">
        <v>24</v>
      </c>
      <c r="O8373" s="1" t="n">
        <v>108.72</v>
      </c>
      <c r="P8373" s="1" t="s">
        <v>3744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3750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6459</v>
      </c>
      <c r="N8374" s="1" t="n">
        <v>12</v>
      </c>
      <c r="O8374" s="1" t="n">
        <v>148.8</v>
      </c>
      <c r="P8374" s="1" t="s">
        <v>3744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3750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4206</v>
      </c>
      <c r="N8375" s="1" t="n">
        <v>20</v>
      </c>
      <c r="O8375" s="1" t="n">
        <v>86.4</v>
      </c>
      <c r="P8375" s="1" t="s">
        <v>3744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3750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4207</v>
      </c>
      <c r="N8376" s="1" t="n">
        <v>20</v>
      </c>
      <c r="O8376" s="1" t="n">
        <v>84.4</v>
      </c>
      <c r="P8376" s="1" t="s">
        <v>3744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3750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4259</v>
      </c>
      <c r="N8377" s="1" t="n">
        <v>24</v>
      </c>
      <c r="O8377" s="1" t="n">
        <v>211.68</v>
      </c>
      <c r="P8377" s="1" t="s">
        <v>3744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3750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5580</v>
      </c>
      <c r="N8378" s="1" t="n">
        <v>30</v>
      </c>
      <c r="O8378" s="1" t="n">
        <v>50.1</v>
      </c>
      <c r="P8378" s="1" t="s">
        <v>3744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3750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3751</v>
      </c>
      <c r="N8379" s="1" t="n">
        <v>120</v>
      </c>
      <c r="O8379" s="1" t="n">
        <v>368.4</v>
      </c>
      <c r="P8379" s="1" t="s">
        <v>3744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3750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4884</v>
      </c>
      <c r="N8380" s="1" t="n">
        <v>50</v>
      </c>
      <c r="O8380" s="1" t="n">
        <v>257.5</v>
      </c>
      <c r="P8380" s="1" t="s">
        <v>3744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3750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5738</v>
      </c>
      <c r="N8381" s="1" t="n">
        <v>20</v>
      </c>
      <c r="O8381" s="1" t="n">
        <v>94.6</v>
      </c>
      <c r="P8381" s="1" t="s">
        <v>3744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3750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5914</v>
      </c>
      <c r="N8382" s="1" t="n">
        <v>1</v>
      </c>
      <c r="O8382" s="1" t="n">
        <v>26.11</v>
      </c>
      <c r="P8382" s="1" t="s">
        <v>3744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3750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4665</v>
      </c>
      <c r="N8383" s="1" t="n">
        <v>96</v>
      </c>
      <c r="O8383" s="1" t="n">
        <v>82.56</v>
      </c>
      <c r="P8383" s="1" t="s">
        <v>3744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3750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4940</v>
      </c>
      <c r="N8384" s="1" t="n">
        <v>24</v>
      </c>
      <c r="O8384" s="1" t="n">
        <v>64.08</v>
      </c>
      <c r="P8384" s="1" t="s">
        <v>3744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3750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5644</v>
      </c>
      <c r="N8385" s="1" t="n">
        <v>24</v>
      </c>
      <c r="O8385" s="1" t="n">
        <v>60</v>
      </c>
      <c r="P8385" s="1" t="s">
        <v>3744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3750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5017</v>
      </c>
      <c r="N8386" s="1" t="n">
        <v>12</v>
      </c>
      <c r="O8386" s="1" t="n">
        <v>109.44</v>
      </c>
      <c r="P8386" s="1" t="s">
        <v>3744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3750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5018</v>
      </c>
      <c r="N8387" s="1" t="n">
        <v>12</v>
      </c>
      <c r="O8387" s="1" t="n">
        <v>109.44</v>
      </c>
      <c r="P8387" s="1" t="s">
        <v>3744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3750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5019</v>
      </c>
      <c r="N8388" s="1" t="n">
        <v>12</v>
      </c>
      <c r="O8388" s="1" t="n">
        <v>109.44</v>
      </c>
      <c r="P8388" s="1" t="s">
        <v>3744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3750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4571</v>
      </c>
      <c r="N8389" s="1" t="n">
        <v>300</v>
      </c>
      <c r="O8389" s="1" t="n">
        <v>723</v>
      </c>
      <c r="P8389" s="1" t="s">
        <v>3744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3750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4763</v>
      </c>
      <c r="N8390" s="1" t="n">
        <v>50</v>
      </c>
      <c r="O8390" s="1" t="n">
        <v>206.5</v>
      </c>
      <c r="P8390" s="1" t="s">
        <v>3744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3750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4314</v>
      </c>
      <c r="N8391" s="1" t="n">
        <v>24</v>
      </c>
      <c r="O8391" s="1" t="n">
        <v>90.72</v>
      </c>
      <c r="P8391" s="1" t="s">
        <v>3744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3750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5739</v>
      </c>
      <c r="N8392" s="1" t="n">
        <v>24</v>
      </c>
      <c r="O8392" s="1" t="n">
        <v>133.44</v>
      </c>
      <c r="P8392" s="1" t="s">
        <v>3744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3750</v>
      </c>
      <c r="E8393" s="1" t="n">
        <v>1695</v>
      </c>
      <c r="F8393" s="1" t="s">
        <v>312</v>
      </c>
      <c r="I8393" s="1" t="n">
        <v>19986</v>
      </c>
      <c r="J8393" s="1" t="n">
        <v>29846</v>
      </c>
      <c r="K8393" s="1" t="n">
        <v>7891097102059</v>
      </c>
      <c r="L8393" s="1" t="s">
        <v>5312</v>
      </c>
      <c r="N8393" s="1" t="n">
        <v>50</v>
      </c>
      <c r="O8393" s="1" t="n">
        <v>579</v>
      </c>
      <c r="P8393" s="1" t="s">
        <v>3744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3750</v>
      </c>
      <c r="E8394" s="1" t="n">
        <v>1695</v>
      </c>
      <c r="F8394" s="1" t="s">
        <v>312</v>
      </c>
      <c r="I8394" s="1" t="n">
        <v>19986</v>
      </c>
      <c r="J8394" s="1" t="n">
        <v>27241</v>
      </c>
      <c r="K8394" s="1" t="n">
        <v>7898910758639</v>
      </c>
      <c r="L8394" s="1" t="s">
        <v>4611</v>
      </c>
      <c r="N8394" s="1" t="n">
        <v>18</v>
      </c>
      <c r="O8394" s="1" t="n">
        <v>176.94</v>
      </c>
      <c r="P8394" s="1" t="s">
        <v>3744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3750</v>
      </c>
      <c r="E8395" s="1" t="n">
        <v>1695</v>
      </c>
      <c r="F8395" s="1" t="s">
        <v>312</v>
      </c>
      <c r="I8395" s="1" t="n">
        <v>19986</v>
      </c>
      <c r="J8395" s="1" t="n">
        <v>27242</v>
      </c>
      <c r="K8395" s="1" t="n">
        <v>7898910758622</v>
      </c>
      <c r="L8395" s="1" t="s">
        <v>4612</v>
      </c>
      <c r="N8395" s="1" t="n">
        <v>12</v>
      </c>
      <c r="O8395" s="1" t="n">
        <v>117.96</v>
      </c>
      <c r="P8395" s="1" t="s">
        <v>3744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3750</v>
      </c>
      <c r="E8396" s="1" t="n">
        <v>1695</v>
      </c>
      <c r="F8396" s="1" t="s">
        <v>312</v>
      </c>
      <c r="I8396" s="1" t="n">
        <v>19986</v>
      </c>
      <c r="J8396" s="1" t="n">
        <v>28032</v>
      </c>
      <c r="K8396" s="1" t="n">
        <v>7891079013038</v>
      </c>
      <c r="L8396" s="1" t="s">
        <v>4108</v>
      </c>
      <c r="N8396" s="1" t="n">
        <v>24</v>
      </c>
      <c r="O8396" s="1" t="n">
        <v>101.52</v>
      </c>
      <c r="P8396" s="1" t="s">
        <v>3744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3750</v>
      </c>
      <c r="E8397" s="1" t="n">
        <v>1695</v>
      </c>
      <c r="F8397" s="1" t="s">
        <v>312</v>
      </c>
      <c r="I8397" s="1" t="n">
        <v>19986</v>
      </c>
      <c r="J8397" s="1" t="n">
        <v>28035</v>
      </c>
      <c r="K8397" s="1" t="n">
        <v>7891079013052</v>
      </c>
      <c r="L8397" s="1" t="s">
        <v>4111</v>
      </c>
      <c r="N8397" s="1" t="n">
        <v>24</v>
      </c>
      <c r="O8397" s="1" t="n">
        <v>101.52</v>
      </c>
      <c r="P8397" s="1" t="s">
        <v>3744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3750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4151</v>
      </c>
      <c r="N8398" s="1" t="n">
        <v>27</v>
      </c>
      <c r="O8398" s="1" t="n">
        <v>198.45</v>
      </c>
      <c r="P8398" s="1" t="s">
        <v>3744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3750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5406</v>
      </c>
      <c r="N8399" s="1" t="n">
        <v>20</v>
      </c>
      <c r="O8399" s="1" t="n">
        <v>90.8</v>
      </c>
      <c r="P8399" s="1" t="s">
        <v>3744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3750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3855</v>
      </c>
      <c r="N8400" s="1" t="n">
        <v>20</v>
      </c>
      <c r="O8400" s="1" t="n">
        <v>62.4</v>
      </c>
      <c r="P8400" s="1" t="s">
        <v>3744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3750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3825</v>
      </c>
      <c r="N8401" s="1" t="n">
        <v>36</v>
      </c>
      <c r="O8401" s="1" t="n">
        <v>324.72</v>
      </c>
      <c r="P8401" s="1" t="s">
        <v>3744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3750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4159</v>
      </c>
      <c r="N8402" s="1" t="n">
        <v>54</v>
      </c>
      <c r="O8402" s="1" t="n">
        <v>154.98</v>
      </c>
      <c r="P8402" s="1" t="s">
        <v>3744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3750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5585</v>
      </c>
      <c r="N8403" s="1" t="n">
        <v>54</v>
      </c>
      <c r="O8403" s="1" t="n">
        <v>154.98</v>
      </c>
      <c r="P8403" s="1" t="s">
        <v>3744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3750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6460</v>
      </c>
      <c r="N8404" s="1" t="n">
        <v>60</v>
      </c>
      <c r="O8404" s="1" t="n">
        <v>133.8</v>
      </c>
      <c r="P8404" s="1" t="s">
        <v>3744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3750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6461</v>
      </c>
      <c r="N8405" s="1" t="n">
        <v>180</v>
      </c>
      <c r="O8405" s="1" t="n">
        <v>1589.93</v>
      </c>
      <c r="P8405" s="1" t="s">
        <v>3744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3750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3821</v>
      </c>
      <c r="N8406" s="1" t="n">
        <v>69.7</v>
      </c>
      <c r="O8406" s="1" t="n">
        <v>2300.1</v>
      </c>
      <c r="P8406" s="1" t="s">
        <v>3744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3750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3823</v>
      </c>
      <c r="N8407" s="1" t="n">
        <v>60.1</v>
      </c>
      <c r="O8407" s="1" t="n">
        <v>1382.3</v>
      </c>
      <c r="P8407" s="1" t="s">
        <v>3744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3750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4046</v>
      </c>
      <c r="N8408" s="1" t="n">
        <v>80</v>
      </c>
      <c r="O8408" s="1" t="n">
        <v>680</v>
      </c>
      <c r="P8408" s="1" t="s">
        <v>3744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3750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3831</v>
      </c>
      <c r="N8409" s="1" t="n">
        <v>36</v>
      </c>
      <c r="O8409" s="1" t="n">
        <v>71.7</v>
      </c>
      <c r="P8409" s="1" t="s">
        <v>3744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3750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3832</v>
      </c>
      <c r="N8410" s="1" t="n">
        <v>48</v>
      </c>
      <c r="O8410" s="1" t="n">
        <v>95.6</v>
      </c>
      <c r="P8410" s="1" t="s">
        <v>3744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3750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3833</v>
      </c>
      <c r="N8411" s="1" t="n">
        <v>36</v>
      </c>
      <c r="O8411" s="1" t="n">
        <v>71.7</v>
      </c>
      <c r="P8411" s="1" t="s">
        <v>3744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3750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5060</v>
      </c>
      <c r="N8412" s="1" t="n">
        <v>24</v>
      </c>
      <c r="O8412" s="1" t="n">
        <v>153.36</v>
      </c>
      <c r="P8412" s="1" t="s">
        <v>3744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3750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5462</v>
      </c>
      <c r="N8413" s="1" t="n">
        <v>36</v>
      </c>
      <c r="O8413" s="1" t="n">
        <v>71.7</v>
      </c>
      <c r="P8413" s="1" t="s">
        <v>3744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3750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3835</v>
      </c>
      <c r="N8414" s="1" t="n">
        <v>24</v>
      </c>
      <c r="O8414" s="1" t="n">
        <v>47.8</v>
      </c>
      <c r="P8414" s="1" t="s">
        <v>3744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3750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6462</v>
      </c>
      <c r="N8415" s="1" t="n">
        <v>12</v>
      </c>
      <c r="O8415" s="1" t="n">
        <v>148.94</v>
      </c>
      <c r="P8415" s="1" t="s">
        <v>3744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3750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6463</v>
      </c>
      <c r="N8416" s="1" t="n">
        <v>10</v>
      </c>
      <c r="O8416" s="1" t="n">
        <v>59.61</v>
      </c>
      <c r="P8416" s="1" t="s">
        <v>3744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3750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5043</v>
      </c>
      <c r="N8417" s="1" t="n">
        <v>20</v>
      </c>
      <c r="O8417" s="1" t="n">
        <v>107.9</v>
      </c>
      <c r="P8417" s="1" t="s">
        <v>3744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3750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6378</v>
      </c>
      <c r="N8418" s="1" t="n">
        <v>48</v>
      </c>
      <c r="O8418" s="1" t="n">
        <v>113.52</v>
      </c>
      <c r="P8418" s="1" t="s">
        <v>3744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3750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6464</v>
      </c>
      <c r="N8419" s="1" t="n">
        <v>24</v>
      </c>
      <c r="O8419" s="1" t="n">
        <v>94.5</v>
      </c>
      <c r="P8419" s="1" t="s">
        <v>3744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3750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4313</v>
      </c>
      <c r="N8420" s="1" t="n">
        <v>24</v>
      </c>
      <c r="O8420" s="1" t="n">
        <v>81.57</v>
      </c>
      <c r="P8420" s="1" t="s">
        <v>3744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3750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6465</v>
      </c>
      <c r="N8421" s="1" t="n">
        <v>12</v>
      </c>
      <c r="O8421" s="1" t="n">
        <v>124.87</v>
      </c>
      <c r="P8421" s="1" t="s">
        <v>3744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3750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6466</v>
      </c>
      <c r="N8422" s="1" t="n">
        <v>10</v>
      </c>
      <c r="O8422" s="1" t="n">
        <v>59.61</v>
      </c>
      <c r="P8422" s="1" t="s">
        <v>3744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3750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4317</v>
      </c>
      <c r="N8423" s="1" t="n">
        <v>24</v>
      </c>
      <c r="O8423" s="1" t="n">
        <v>88.96</v>
      </c>
      <c r="P8423" s="1" t="s">
        <v>3744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3750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4022</v>
      </c>
      <c r="N8424" s="1" t="n">
        <v>16</v>
      </c>
      <c r="O8424" s="1" t="n">
        <v>200.32</v>
      </c>
      <c r="P8424" s="1" t="s">
        <v>3744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3750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4023</v>
      </c>
      <c r="N8425" s="1" t="n">
        <v>16</v>
      </c>
      <c r="O8425" s="1" t="n">
        <v>140.35</v>
      </c>
      <c r="P8425" s="1" t="s">
        <v>3744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3750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6467</v>
      </c>
      <c r="N8426" s="1" t="n">
        <v>12</v>
      </c>
      <c r="O8426" s="1" t="n">
        <v>101.63</v>
      </c>
      <c r="P8426" s="1" t="s">
        <v>3744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3750</v>
      </c>
      <c r="E8427" s="1" t="n">
        <v>1601</v>
      </c>
      <c r="F8427" s="1" t="s">
        <v>183</v>
      </c>
      <c r="I8427" s="1" t="n">
        <v>865043</v>
      </c>
      <c r="J8427" s="1" t="n">
        <v>58210</v>
      </c>
      <c r="K8427" s="1" t="n">
        <v>7896382505591</v>
      </c>
      <c r="L8427" s="1" t="s">
        <v>6468</v>
      </c>
      <c r="N8427" s="1" t="n">
        <v>20</v>
      </c>
      <c r="O8427" s="1" t="n">
        <v>105.36</v>
      </c>
      <c r="P8427" s="1" t="s">
        <v>3744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3750</v>
      </c>
      <c r="E8428" s="1" t="n">
        <v>1601</v>
      </c>
      <c r="F8428" s="1" t="s">
        <v>183</v>
      </c>
      <c r="I8428" s="1" t="n">
        <v>865043</v>
      </c>
      <c r="J8428" s="1" t="n">
        <v>56869</v>
      </c>
      <c r="K8428" s="1" t="n">
        <v>7896382505621</v>
      </c>
      <c r="L8428" s="1" t="s">
        <v>6469</v>
      </c>
      <c r="N8428" s="1" t="n">
        <v>20</v>
      </c>
      <c r="O8428" s="1" t="n">
        <v>111.09</v>
      </c>
      <c r="P8428" s="1" t="s">
        <v>3744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3750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6470</v>
      </c>
      <c r="N8429" s="1" t="n">
        <v>10</v>
      </c>
      <c r="O8429" s="1" t="n">
        <v>41.88</v>
      </c>
      <c r="P8429" s="1" t="s">
        <v>3744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3750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4322</v>
      </c>
      <c r="N8430" s="1" t="n">
        <v>32</v>
      </c>
      <c r="O8430" s="1" t="n">
        <v>53.93</v>
      </c>
      <c r="P8430" s="1" t="s">
        <v>3744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3750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6471</v>
      </c>
      <c r="N8431" s="1" t="n">
        <v>32</v>
      </c>
      <c r="O8431" s="1" t="n">
        <v>62.84</v>
      </c>
      <c r="P8431" s="1" t="s">
        <v>3744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3750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6472</v>
      </c>
      <c r="N8432" s="1" t="n">
        <v>25</v>
      </c>
      <c r="O8432" s="1" t="n">
        <v>52.88</v>
      </c>
      <c r="P8432" s="1" t="s">
        <v>3744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3750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6473</v>
      </c>
      <c r="N8433" s="1" t="n">
        <v>12</v>
      </c>
      <c r="O8433" s="1" t="n">
        <v>60</v>
      </c>
      <c r="P8433" s="1" t="s">
        <v>3744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3750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5537</v>
      </c>
      <c r="N8434" s="1" t="n">
        <v>4</v>
      </c>
      <c r="O8434" s="1" t="n">
        <v>229.21</v>
      </c>
      <c r="P8434" s="1" t="s">
        <v>3744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3897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3912</v>
      </c>
      <c r="N8435" s="1" t="n">
        <v>2.448</v>
      </c>
      <c r="O8435" s="1" t="n">
        <v>55.94</v>
      </c>
      <c r="P8435" s="1" t="s">
        <v>3744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3897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3912</v>
      </c>
      <c r="N8436" s="1" t="n">
        <v>3.056</v>
      </c>
      <c r="O8436" s="1" t="n">
        <v>75.55</v>
      </c>
      <c r="P8436" s="1" t="s">
        <v>3744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3897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3913</v>
      </c>
      <c r="N8437" s="1" t="n">
        <v>9.82</v>
      </c>
      <c r="O8437" s="1" t="n">
        <v>239.86</v>
      </c>
      <c r="P8437" s="1" t="s">
        <v>3744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3897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3914</v>
      </c>
      <c r="N8438" s="1" t="n">
        <v>18.853</v>
      </c>
      <c r="O8438" s="1" t="n">
        <v>475.36</v>
      </c>
      <c r="P8438" s="1" t="s">
        <v>3744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3897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3915</v>
      </c>
      <c r="N8439" s="1" t="n">
        <v>15.599</v>
      </c>
      <c r="O8439" s="1" t="n">
        <v>430.2</v>
      </c>
      <c r="P8439" s="1" t="s">
        <v>3744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3897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3898</v>
      </c>
      <c r="N8440" s="1" t="n">
        <v>3.272</v>
      </c>
      <c r="O8440" s="1" t="n">
        <v>111.59</v>
      </c>
      <c r="P8440" s="1" t="s">
        <v>3744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3897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3916</v>
      </c>
      <c r="N8441" s="1" t="n">
        <v>6.265</v>
      </c>
      <c r="O8441" s="1" t="n">
        <v>167.84</v>
      </c>
      <c r="P8441" s="1" t="s">
        <v>3744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3897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3899</v>
      </c>
      <c r="N8442" s="1" t="n">
        <v>12.495</v>
      </c>
      <c r="O8442" s="1" t="n">
        <v>436.79</v>
      </c>
      <c r="P8442" s="1" t="s">
        <v>3744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3897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3900</v>
      </c>
      <c r="N8443" s="1" t="n">
        <v>3.654</v>
      </c>
      <c r="O8443" s="1" t="n">
        <v>146.43</v>
      </c>
      <c r="P8443" s="1" t="s">
        <v>3744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3897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3901</v>
      </c>
      <c r="N8444" s="1" t="n">
        <v>6.31</v>
      </c>
      <c r="O8444" s="1" t="n">
        <v>252.87</v>
      </c>
      <c r="P8444" s="1" t="s">
        <v>3744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3897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3902</v>
      </c>
      <c r="N8445" s="1" t="n">
        <v>6.025</v>
      </c>
      <c r="O8445" s="1" t="n">
        <v>262</v>
      </c>
      <c r="P8445" s="1" t="s">
        <v>3744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3897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3903</v>
      </c>
      <c r="N8446" s="1" t="n">
        <v>10.365</v>
      </c>
      <c r="O8446" s="1" t="n">
        <v>486.08</v>
      </c>
      <c r="P8446" s="1" t="s">
        <v>3744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3897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3904</v>
      </c>
      <c r="N8447" s="1" t="n">
        <v>4.452</v>
      </c>
      <c r="O8447" s="1" t="n">
        <v>212.58</v>
      </c>
      <c r="P8447" s="1" t="s">
        <v>3744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3897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3905</v>
      </c>
      <c r="N8448" s="1" t="n">
        <v>1.286</v>
      </c>
      <c r="O8448" s="1" t="n">
        <v>55.92</v>
      </c>
      <c r="P8448" s="1" t="s">
        <v>3744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3897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3906</v>
      </c>
      <c r="N8449" s="1" t="n">
        <v>1.952</v>
      </c>
      <c r="O8449" s="1" t="n">
        <v>91.54</v>
      </c>
      <c r="P8449" s="1" t="s">
        <v>3744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3897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3907</v>
      </c>
      <c r="N8450" s="1" t="n">
        <v>1.638</v>
      </c>
      <c r="O8450" s="1" t="n">
        <v>90.79</v>
      </c>
      <c r="P8450" s="1" t="s">
        <v>3744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3897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3908</v>
      </c>
      <c r="N8451" s="1" t="n">
        <v>1.218</v>
      </c>
      <c r="O8451" s="1" t="n">
        <v>46.73</v>
      </c>
      <c r="P8451" s="1" t="s">
        <v>3744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3897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3909</v>
      </c>
      <c r="N8452" s="1" t="n">
        <v>2.16</v>
      </c>
      <c r="O8452" s="1" t="n">
        <v>3.67</v>
      </c>
      <c r="P8452" s="1" t="s">
        <v>3744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3897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3909</v>
      </c>
      <c r="N8453" s="1" t="n">
        <v>1.814</v>
      </c>
      <c r="O8453" s="1" t="n">
        <v>2.85</v>
      </c>
      <c r="P8453" s="1" t="s">
        <v>3744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3897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3910</v>
      </c>
      <c r="N8454" s="1" t="n">
        <v>10.806</v>
      </c>
      <c r="O8454" s="1" t="n">
        <v>27.55</v>
      </c>
      <c r="P8454" s="1" t="s">
        <v>3744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3897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3910</v>
      </c>
      <c r="N8455" s="1" t="n">
        <v>4.356</v>
      </c>
      <c r="O8455" s="1" t="n">
        <v>10.27</v>
      </c>
      <c r="P8455" s="1" t="s">
        <v>3744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3897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3911</v>
      </c>
      <c r="N8456" s="1" t="n">
        <v>0.945</v>
      </c>
      <c r="O8456" s="1" t="n">
        <v>0</v>
      </c>
      <c r="P8456" s="1" t="s">
        <v>3744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3897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3911</v>
      </c>
      <c r="N8457" s="1" t="n">
        <v>1.011</v>
      </c>
      <c r="O8457" s="1" t="n">
        <v>0.01</v>
      </c>
      <c r="P8457" s="1" t="s">
        <v>3744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3918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3912</v>
      </c>
      <c r="N8458" s="1" t="n">
        <v>2.448</v>
      </c>
      <c r="O8458" s="1" t="n">
        <v>55.94</v>
      </c>
      <c r="P8458" s="1" t="s">
        <v>3744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3918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3913</v>
      </c>
      <c r="N8459" s="1" t="n">
        <v>9.82</v>
      </c>
      <c r="O8459" s="1" t="n">
        <v>239.86</v>
      </c>
      <c r="P8459" s="1" t="s">
        <v>3744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3918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3914</v>
      </c>
      <c r="N8460" s="1" t="n">
        <v>18.853</v>
      </c>
      <c r="O8460" s="1" t="n">
        <v>475.36</v>
      </c>
      <c r="P8460" s="1" t="s">
        <v>3744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3918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3915</v>
      </c>
      <c r="N8461" s="1" t="n">
        <v>15.599</v>
      </c>
      <c r="O8461" s="1" t="n">
        <v>430.2</v>
      </c>
      <c r="P8461" s="1" t="s">
        <v>3744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3918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3916</v>
      </c>
      <c r="N8462" s="1" t="n">
        <v>6.265</v>
      </c>
      <c r="O8462" s="1" t="n">
        <v>167.84</v>
      </c>
      <c r="P8462" s="1" t="s">
        <v>3744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3918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3909</v>
      </c>
      <c r="N8463" s="1" t="n">
        <v>1.814</v>
      </c>
      <c r="O8463" s="1" t="n">
        <v>2.85</v>
      </c>
      <c r="P8463" s="1" t="s">
        <v>3744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3918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3910</v>
      </c>
      <c r="N8464" s="1" t="n">
        <v>4.356</v>
      </c>
      <c r="O8464" s="1" t="n">
        <v>10.27</v>
      </c>
      <c r="P8464" s="1" t="s">
        <v>3744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3918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3911</v>
      </c>
      <c r="N8465" s="1" t="n">
        <v>0.945</v>
      </c>
      <c r="O8465" s="1" t="n">
        <v>0</v>
      </c>
      <c r="P8465" s="1" t="s">
        <v>3744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3918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3912</v>
      </c>
      <c r="N8466" s="1" t="n">
        <v>3.056</v>
      </c>
      <c r="O8466" s="1" t="n">
        <v>75.55</v>
      </c>
      <c r="P8466" s="1" t="s">
        <v>3744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3918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3898</v>
      </c>
      <c r="N8467" s="1" t="n">
        <v>3.272</v>
      </c>
      <c r="O8467" s="1" t="n">
        <v>111.59</v>
      </c>
      <c r="P8467" s="1" t="s">
        <v>3744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3918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3899</v>
      </c>
      <c r="N8468" s="1" t="n">
        <v>12.495</v>
      </c>
      <c r="O8468" s="1" t="n">
        <v>436.79</v>
      </c>
      <c r="P8468" s="1" t="s">
        <v>3744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3918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3900</v>
      </c>
      <c r="N8469" s="1" t="n">
        <v>3.654</v>
      </c>
      <c r="O8469" s="1" t="n">
        <v>146.43</v>
      </c>
      <c r="P8469" s="1" t="s">
        <v>3744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3918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3901</v>
      </c>
      <c r="N8470" s="1" t="n">
        <v>6.31</v>
      </c>
      <c r="O8470" s="1" t="n">
        <v>252.87</v>
      </c>
      <c r="P8470" s="1" t="s">
        <v>3744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3918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3902</v>
      </c>
      <c r="N8471" s="1" t="n">
        <v>6.025</v>
      </c>
      <c r="O8471" s="1" t="n">
        <v>262</v>
      </c>
      <c r="P8471" s="1" t="s">
        <v>3744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3918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3903</v>
      </c>
      <c r="N8472" s="1" t="n">
        <v>10.365</v>
      </c>
      <c r="O8472" s="1" t="n">
        <v>486.08</v>
      </c>
      <c r="P8472" s="1" t="s">
        <v>3744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3918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3904</v>
      </c>
      <c r="N8473" s="1" t="n">
        <v>4.452</v>
      </c>
      <c r="O8473" s="1" t="n">
        <v>212.58</v>
      </c>
      <c r="P8473" s="1" t="s">
        <v>3744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3918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3905</v>
      </c>
      <c r="N8474" s="1" t="n">
        <v>1.286</v>
      </c>
      <c r="O8474" s="1" t="n">
        <v>55.92</v>
      </c>
      <c r="P8474" s="1" t="s">
        <v>3744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3918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3906</v>
      </c>
      <c r="N8475" s="1" t="n">
        <v>1.952</v>
      </c>
      <c r="O8475" s="1" t="n">
        <v>91.54</v>
      </c>
      <c r="P8475" s="1" t="s">
        <v>3744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3918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3907</v>
      </c>
      <c r="N8476" s="1" t="n">
        <v>1.638</v>
      </c>
      <c r="O8476" s="1" t="n">
        <v>90.79</v>
      </c>
      <c r="P8476" s="1" t="s">
        <v>3744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3918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3908</v>
      </c>
      <c r="N8477" s="1" t="n">
        <v>1.218</v>
      </c>
      <c r="O8477" s="1" t="n">
        <v>46.73</v>
      </c>
      <c r="P8477" s="1" t="s">
        <v>3744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3918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3909</v>
      </c>
      <c r="N8478" s="1" t="n">
        <v>2.16</v>
      </c>
      <c r="O8478" s="1" t="n">
        <v>3.67</v>
      </c>
      <c r="P8478" s="1" t="s">
        <v>3744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3918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3910</v>
      </c>
      <c r="N8479" s="1" t="n">
        <v>10.806</v>
      </c>
      <c r="O8479" s="1" t="n">
        <v>27.55</v>
      </c>
      <c r="P8479" s="1" t="s">
        <v>3744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3918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3911</v>
      </c>
      <c r="N8480" s="1" t="n">
        <v>1.011</v>
      </c>
      <c r="O8480" s="1" t="n">
        <v>0.01</v>
      </c>
      <c r="P8480" s="1" t="s">
        <v>3744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3978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6404</v>
      </c>
      <c r="N8481" s="1" t="n">
        <v>2</v>
      </c>
      <c r="O8481" s="1" t="n">
        <v>12.83</v>
      </c>
      <c r="P8481" s="1" t="s">
        <v>3980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3978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6410</v>
      </c>
      <c r="N8482" s="1" t="n">
        <v>3</v>
      </c>
      <c r="O8482" s="1" t="n">
        <v>39.62</v>
      </c>
      <c r="P8482" s="1" t="s">
        <v>3980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3978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6474</v>
      </c>
      <c r="N8483" s="1" t="n">
        <v>1</v>
      </c>
      <c r="O8483" s="1" t="n">
        <v>31.43</v>
      </c>
      <c r="P8483" s="1" t="s">
        <v>3980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3749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3743</v>
      </c>
      <c r="N8484" s="1" t="n">
        <v>10</v>
      </c>
      <c r="O8484" s="1" t="n">
        <v>25</v>
      </c>
      <c r="P8484" s="1" t="s">
        <v>3744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3749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3745</v>
      </c>
      <c r="N8485" s="1" t="n">
        <v>6</v>
      </c>
      <c r="O8485" s="1" t="n">
        <v>36</v>
      </c>
      <c r="P8485" s="1" t="s">
        <v>3744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3749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3746</v>
      </c>
      <c r="N8486" s="1" t="n">
        <v>100</v>
      </c>
      <c r="O8486" s="1" t="n">
        <v>200</v>
      </c>
      <c r="P8486" s="1" t="s">
        <v>3744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3749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3747</v>
      </c>
      <c r="N8487" s="1" t="n">
        <v>20</v>
      </c>
      <c r="O8487" s="1" t="n">
        <v>125</v>
      </c>
      <c r="P8487" s="1" t="s">
        <v>3744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3750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3985</v>
      </c>
      <c r="N8488" s="1" t="n">
        <v>9</v>
      </c>
      <c r="O8488" s="1" t="n">
        <v>55</v>
      </c>
      <c r="P8488" s="1" t="s">
        <v>3744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3750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3986</v>
      </c>
      <c r="N8489" s="1" t="n">
        <v>18</v>
      </c>
      <c r="O8489" s="1" t="n">
        <v>160</v>
      </c>
      <c r="P8489" s="1" t="s">
        <v>3744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3750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5671</v>
      </c>
      <c r="N8490" s="1" t="n">
        <v>5</v>
      </c>
      <c r="O8490" s="1" t="n">
        <v>20.25</v>
      </c>
      <c r="P8490" s="1" t="s">
        <v>3744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3750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3988</v>
      </c>
      <c r="N8491" s="1" t="n">
        <v>20</v>
      </c>
      <c r="O8491" s="1" t="n">
        <v>61</v>
      </c>
      <c r="P8491" s="1" t="s">
        <v>3744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3750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3989</v>
      </c>
      <c r="N8492" s="1" t="n">
        <v>9</v>
      </c>
      <c r="O8492" s="1" t="n">
        <v>70.65</v>
      </c>
      <c r="P8492" s="1" t="s">
        <v>3744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3750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3990</v>
      </c>
      <c r="N8493" s="1" t="n">
        <v>20</v>
      </c>
      <c r="O8493" s="1" t="n">
        <v>66</v>
      </c>
      <c r="P8493" s="1" t="s">
        <v>3744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3750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5672</v>
      </c>
      <c r="N8494" s="1" t="n">
        <v>5</v>
      </c>
      <c r="O8494" s="1" t="n">
        <v>20.25</v>
      </c>
      <c r="P8494" s="1" t="s">
        <v>3744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3750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3991</v>
      </c>
      <c r="N8495" s="1" t="n">
        <v>20</v>
      </c>
      <c r="O8495" s="1" t="n">
        <v>66</v>
      </c>
      <c r="P8495" s="1" t="s">
        <v>3744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3750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5673</v>
      </c>
      <c r="N8496" s="1" t="n">
        <v>5</v>
      </c>
      <c r="O8496" s="1" t="n">
        <v>20.25</v>
      </c>
      <c r="P8496" s="1" t="s">
        <v>3744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3750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5674</v>
      </c>
      <c r="N8497" s="1" t="n">
        <v>2</v>
      </c>
      <c r="O8497" s="1" t="n">
        <v>15.7</v>
      </c>
      <c r="P8497" s="1" t="s">
        <v>3744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3750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5675</v>
      </c>
      <c r="N8498" s="1" t="n">
        <v>2</v>
      </c>
      <c r="O8498" s="1" t="n">
        <v>15.7</v>
      </c>
      <c r="P8498" s="1" t="s">
        <v>3744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3750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5676</v>
      </c>
      <c r="N8499" s="1" t="n">
        <v>3</v>
      </c>
      <c r="O8499" s="1" t="n">
        <v>23.55</v>
      </c>
      <c r="P8499" s="1" t="s">
        <v>3744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3750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5677</v>
      </c>
      <c r="N8500" s="1" t="n">
        <v>2</v>
      </c>
      <c r="O8500" s="1" t="n">
        <v>15.7</v>
      </c>
      <c r="P8500" s="1" t="s">
        <v>3744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3750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3992</v>
      </c>
      <c r="N8501" s="1" t="n">
        <v>20</v>
      </c>
      <c r="O8501" s="1" t="n">
        <v>81</v>
      </c>
      <c r="P8501" s="1" t="s">
        <v>3744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3750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5679</v>
      </c>
      <c r="N8502" s="1" t="n">
        <v>5</v>
      </c>
      <c r="O8502" s="1" t="n">
        <v>20.25</v>
      </c>
      <c r="P8502" s="1" t="s">
        <v>3744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3750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4920</v>
      </c>
      <c r="N8503" s="1" t="n">
        <v>24</v>
      </c>
      <c r="O8503" s="1" t="n">
        <v>194.4</v>
      </c>
      <c r="P8503" s="1" t="s">
        <v>3744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3750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4921</v>
      </c>
      <c r="N8504" s="1" t="n">
        <v>6</v>
      </c>
      <c r="O8504" s="1" t="n">
        <v>48.6</v>
      </c>
      <c r="P8504" s="1" t="s">
        <v>3744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3750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4922</v>
      </c>
      <c r="N8505" s="1" t="n">
        <v>6</v>
      </c>
      <c r="O8505" s="1" t="n">
        <v>77.4</v>
      </c>
      <c r="P8505" s="1" t="s">
        <v>3744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3750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3851</v>
      </c>
      <c r="N8506" s="1" t="n">
        <v>83.778</v>
      </c>
      <c r="O8506" s="1" t="n">
        <v>1255.83</v>
      </c>
      <c r="P8506" s="1" t="s">
        <v>3744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3750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3852</v>
      </c>
      <c r="N8507" s="1" t="n">
        <v>180</v>
      </c>
      <c r="O8507" s="1" t="n">
        <v>1314</v>
      </c>
      <c r="P8507" s="1" t="s">
        <v>3744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3750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3853</v>
      </c>
      <c r="N8508" s="1" t="n">
        <v>20</v>
      </c>
      <c r="O8508" s="1" t="n">
        <v>174</v>
      </c>
      <c r="P8508" s="1" t="s">
        <v>3744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3750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5602</v>
      </c>
      <c r="N8509" s="1" t="n">
        <v>20.66</v>
      </c>
      <c r="O8509" s="1" t="n">
        <v>289.03</v>
      </c>
      <c r="P8509" s="1" t="s">
        <v>3744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3750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4051</v>
      </c>
      <c r="N8510" s="1" t="n">
        <v>40</v>
      </c>
      <c r="O8510" s="1" t="n">
        <v>677.61</v>
      </c>
      <c r="P8510" s="1" t="s">
        <v>3744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3750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4767</v>
      </c>
      <c r="N8511" s="1" t="n">
        <v>24</v>
      </c>
      <c r="O8511" s="1" t="n">
        <v>21.74</v>
      </c>
      <c r="P8511" s="1" t="s">
        <v>3744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3750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4052</v>
      </c>
      <c r="N8512" s="1" t="n">
        <v>24</v>
      </c>
      <c r="O8512" s="1" t="n">
        <v>21.74</v>
      </c>
      <c r="P8512" s="1" t="s">
        <v>3744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3750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4053</v>
      </c>
      <c r="N8513" s="1" t="n">
        <v>24</v>
      </c>
      <c r="O8513" s="1" t="n">
        <v>21.74</v>
      </c>
      <c r="P8513" s="1" t="s">
        <v>3744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3750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4054</v>
      </c>
      <c r="N8514" s="1" t="n">
        <v>10</v>
      </c>
      <c r="O8514" s="1" t="n">
        <v>159.99</v>
      </c>
      <c r="P8514" s="1" t="s">
        <v>3744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3750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4055</v>
      </c>
      <c r="N8515" s="1" t="n">
        <v>40</v>
      </c>
      <c r="O8515" s="1" t="n">
        <v>658.79</v>
      </c>
      <c r="P8515" s="1" t="s">
        <v>3744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3750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4057</v>
      </c>
      <c r="N8516" s="1" t="n">
        <v>10</v>
      </c>
      <c r="O8516" s="1" t="n">
        <v>145.87</v>
      </c>
      <c r="P8516" s="1" t="s">
        <v>3744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3750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4058</v>
      </c>
      <c r="N8517" s="1" t="n">
        <v>20</v>
      </c>
      <c r="O8517" s="1" t="n">
        <v>244.69</v>
      </c>
      <c r="P8517" s="1" t="s">
        <v>3744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3750</v>
      </c>
      <c r="E8518" s="1" t="n">
        <v>1666</v>
      </c>
      <c r="F8518" s="1" t="s">
        <v>297</v>
      </c>
      <c r="I8518" s="1" t="n">
        <v>570873</v>
      </c>
      <c r="J8518" s="1" t="n">
        <v>68068</v>
      </c>
      <c r="K8518" s="1" t="n">
        <v>78946354</v>
      </c>
      <c r="L8518" s="1" t="s">
        <v>4768</v>
      </c>
      <c r="N8518" s="1" t="n">
        <v>10</v>
      </c>
      <c r="O8518" s="1" t="n">
        <v>131.76</v>
      </c>
      <c r="P8518" s="1" t="s">
        <v>3744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3750</v>
      </c>
      <c r="E8519" s="1" t="n">
        <v>1666</v>
      </c>
      <c r="F8519" s="1" t="s">
        <v>297</v>
      </c>
      <c r="I8519" s="1" t="n">
        <v>570873</v>
      </c>
      <c r="J8519" s="1" t="n">
        <v>67177</v>
      </c>
      <c r="K8519" s="1" t="n">
        <v>78944466</v>
      </c>
      <c r="L8519" s="1" t="s">
        <v>4060</v>
      </c>
      <c r="N8519" s="1" t="n">
        <v>40</v>
      </c>
      <c r="O8519" s="1" t="n">
        <v>527.03</v>
      </c>
      <c r="P8519" s="1" t="s">
        <v>3744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3750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4061</v>
      </c>
      <c r="N8520" s="1" t="n">
        <v>50</v>
      </c>
      <c r="O8520" s="1" t="n">
        <v>870.54</v>
      </c>
      <c r="P8520" s="1" t="s">
        <v>3744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3750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4769</v>
      </c>
      <c r="N8521" s="1" t="n">
        <v>20</v>
      </c>
      <c r="O8521" s="1" t="n">
        <v>301.16</v>
      </c>
      <c r="P8521" s="1" t="s">
        <v>3744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3750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5509</v>
      </c>
      <c r="N8522" s="1" t="n">
        <v>70</v>
      </c>
      <c r="O8522" s="1" t="n">
        <v>724.67</v>
      </c>
      <c r="P8522" s="1" t="s">
        <v>3744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3750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4656</v>
      </c>
      <c r="N8523" s="1" t="n">
        <v>60</v>
      </c>
      <c r="O8523" s="1" t="n">
        <v>116.75</v>
      </c>
      <c r="P8523" s="1" t="s">
        <v>3744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3750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5593</v>
      </c>
      <c r="N8524" s="1" t="n">
        <v>60</v>
      </c>
      <c r="O8524" s="1" t="n">
        <v>116.75</v>
      </c>
      <c r="P8524" s="1" t="s">
        <v>3744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3750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4657</v>
      </c>
      <c r="N8525" s="1" t="n">
        <v>60</v>
      </c>
      <c r="O8525" s="1" t="n">
        <v>116.75</v>
      </c>
      <c r="P8525" s="1" t="s">
        <v>3744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3750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5594</v>
      </c>
      <c r="N8526" s="1" t="n">
        <v>60</v>
      </c>
      <c r="O8526" s="1" t="n">
        <v>116.75</v>
      </c>
      <c r="P8526" s="1" t="s">
        <v>3744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3750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5595</v>
      </c>
      <c r="N8527" s="1" t="n">
        <v>30</v>
      </c>
      <c r="O8527" s="1" t="n">
        <v>84.08</v>
      </c>
      <c r="P8527" s="1" t="s">
        <v>3744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3750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5101</v>
      </c>
      <c r="N8528" s="1" t="n">
        <v>30</v>
      </c>
      <c r="O8528" s="1" t="n">
        <v>84.08</v>
      </c>
      <c r="P8528" s="1" t="s">
        <v>3744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3750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4721</v>
      </c>
      <c r="N8529" s="1" t="n">
        <v>12</v>
      </c>
      <c r="O8529" s="1" t="n">
        <v>93.88</v>
      </c>
      <c r="P8529" s="1" t="s">
        <v>3744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3750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4722</v>
      </c>
      <c r="N8530" s="1" t="n">
        <v>12</v>
      </c>
      <c r="O8530" s="1" t="n">
        <v>93.88</v>
      </c>
      <c r="P8530" s="1" t="s">
        <v>3744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3750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5492</v>
      </c>
      <c r="N8531" s="1" t="n">
        <v>6</v>
      </c>
      <c r="O8531" s="1" t="n">
        <v>29.04</v>
      </c>
      <c r="P8531" s="1" t="s">
        <v>3744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3750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6475</v>
      </c>
      <c r="N8532" s="1" t="n">
        <v>6</v>
      </c>
      <c r="O8532" s="1" t="n">
        <v>29.04</v>
      </c>
      <c r="P8532" s="1" t="s">
        <v>3744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3750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4008</v>
      </c>
      <c r="N8533" s="1" t="n">
        <v>42</v>
      </c>
      <c r="O8533" s="1" t="n">
        <v>55.05</v>
      </c>
      <c r="P8533" s="1" t="s">
        <v>3744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3750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5804</v>
      </c>
      <c r="N8534" s="1" t="n">
        <v>42</v>
      </c>
      <c r="O8534" s="1" t="n">
        <v>55.05</v>
      </c>
      <c r="P8534" s="1" t="s">
        <v>3744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3750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5805</v>
      </c>
      <c r="N8535" s="1" t="n">
        <v>42</v>
      </c>
      <c r="O8535" s="1" t="n">
        <v>55.05</v>
      </c>
      <c r="P8535" s="1" t="s">
        <v>3744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3750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6476</v>
      </c>
      <c r="N8536" s="1" t="n">
        <v>42</v>
      </c>
      <c r="O8536" s="1" t="n">
        <v>55.05</v>
      </c>
      <c r="P8536" s="1" t="s">
        <v>3744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3750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5669</v>
      </c>
      <c r="N8537" s="1" t="n">
        <v>6</v>
      </c>
      <c r="O8537" s="1" t="n">
        <v>29.04</v>
      </c>
      <c r="P8537" s="1" t="s">
        <v>3744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3750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3759</v>
      </c>
      <c r="N8538" s="1" t="n">
        <v>24</v>
      </c>
      <c r="O8538" s="1" t="n">
        <v>30</v>
      </c>
      <c r="P8538" s="1" t="s">
        <v>3744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3750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5082</v>
      </c>
      <c r="N8539" s="1" t="n">
        <v>60</v>
      </c>
      <c r="O8539" s="1" t="n">
        <v>185.7</v>
      </c>
      <c r="P8539" s="1" t="s">
        <v>3744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3750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4328</v>
      </c>
      <c r="N8540" s="1" t="n">
        <v>180</v>
      </c>
      <c r="O8540" s="1" t="n">
        <v>450</v>
      </c>
      <c r="P8540" s="1" t="s">
        <v>3744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3750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5225</v>
      </c>
      <c r="N8541" s="1" t="n">
        <v>24</v>
      </c>
      <c r="O8541" s="1" t="n">
        <v>28.8</v>
      </c>
      <c r="P8541" s="1" t="s">
        <v>3744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3750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4329</v>
      </c>
      <c r="N8542" s="1" t="n">
        <v>27</v>
      </c>
      <c r="O8542" s="1" t="n">
        <v>110.7</v>
      </c>
      <c r="P8542" s="1" t="s">
        <v>3744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3750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5693</v>
      </c>
      <c r="N8543" s="1" t="n">
        <v>60</v>
      </c>
      <c r="O8543" s="1" t="n">
        <v>78</v>
      </c>
      <c r="P8543" s="1" t="s">
        <v>3744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3750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5237</v>
      </c>
      <c r="N8544" s="1" t="n">
        <v>48</v>
      </c>
      <c r="O8544" s="1" t="n">
        <v>96</v>
      </c>
      <c r="P8544" s="1" t="s">
        <v>3744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3750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6058</v>
      </c>
      <c r="N8545" s="1" t="n">
        <v>9</v>
      </c>
      <c r="O8545" s="1" t="n">
        <v>27</v>
      </c>
      <c r="P8545" s="1" t="s">
        <v>3744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3750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5226</v>
      </c>
      <c r="N8546" s="1" t="n">
        <v>27</v>
      </c>
      <c r="O8546" s="1" t="n">
        <v>81</v>
      </c>
      <c r="P8546" s="1" t="s">
        <v>3744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3750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6139</v>
      </c>
      <c r="N8547" s="1" t="n">
        <v>12</v>
      </c>
      <c r="O8547" s="1" t="n">
        <v>13.2</v>
      </c>
      <c r="P8547" s="1" t="s">
        <v>3744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3750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5228</v>
      </c>
      <c r="N8548" s="1" t="n">
        <v>27</v>
      </c>
      <c r="O8548" s="1" t="n">
        <v>81</v>
      </c>
      <c r="P8548" s="1" t="s">
        <v>3744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3750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6477</v>
      </c>
      <c r="N8549" s="1" t="n">
        <v>12</v>
      </c>
      <c r="O8549" s="1" t="n">
        <v>13.2</v>
      </c>
      <c r="P8549" s="1" t="s">
        <v>3744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3750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6478</v>
      </c>
      <c r="N8550" s="1" t="n">
        <v>12</v>
      </c>
      <c r="O8550" s="1" t="n">
        <v>13.2</v>
      </c>
      <c r="P8550" s="1" t="s">
        <v>3744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3750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4330</v>
      </c>
      <c r="N8551" s="1" t="n">
        <v>27</v>
      </c>
      <c r="O8551" s="1" t="n">
        <v>129.6</v>
      </c>
      <c r="P8551" s="1" t="s">
        <v>3744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3750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6140</v>
      </c>
      <c r="N8552" s="1" t="n">
        <v>9</v>
      </c>
      <c r="O8552" s="1" t="n">
        <v>13.2</v>
      </c>
      <c r="P8552" s="1" t="s">
        <v>3744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3750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4331</v>
      </c>
      <c r="N8553" s="1" t="n">
        <v>18</v>
      </c>
      <c r="O8553" s="1" t="n">
        <v>52.2</v>
      </c>
      <c r="P8553" s="1" t="s">
        <v>3744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3750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4332</v>
      </c>
      <c r="N8554" s="1" t="n">
        <v>27</v>
      </c>
      <c r="O8554" s="1" t="n">
        <v>121.5</v>
      </c>
      <c r="P8554" s="1" t="s">
        <v>3744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3750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4333</v>
      </c>
      <c r="N8555" s="1" t="n">
        <v>18</v>
      </c>
      <c r="O8555" s="1" t="n">
        <v>81</v>
      </c>
      <c r="P8555" s="1" t="s">
        <v>3744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3750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4334</v>
      </c>
      <c r="N8556" s="1" t="n">
        <v>18</v>
      </c>
      <c r="O8556" s="1" t="n">
        <v>81</v>
      </c>
      <c r="P8556" s="1" t="s">
        <v>3744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3750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6059</v>
      </c>
      <c r="N8557" s="1" t="n">
        <v>9</v>
      </c>
      <c r="O8557" s="1" t="n">
        <v>34.2</v>
      </c>
      <c r="P8557" s="1" t="s">
        <v>3744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3750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4335</v>
      </c>
      <c r="N8558" s="1" t="n">
        <v>27</v>
      </c>
      <c r="O8558" s="1" t="n">
        <v>81</v>
      </c>
      <c r="P8558" s="1" t="s">
        <v>3744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3750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4336</v>
      </c>
      <c r="N8559" s="1" t="n">
        <v>27</v>
      </c>
      <c r="O8559" s="1" t="n">
        <v>110.7</v>
      </c>
      <c r="P8559" s="1" t="s">
        <v>3744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3750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6141</v>
      </c>
      <c r="N8560" s="1" t="n">
        <v>12</v>
      </c>
      <c r="O8560" s="1" t="n">
        <v>13.2</v>
      </c>
      <c r="P8560" s="1" t="s">
        <v>3744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3750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6479</v>
      </c>
      <c r="N8561" s="1" t="n">
        <v>12</v>
      </c>
      <c r="O8561" s="1" t="n">
        <v>13.2</v>
      </c>
      <c r="P8561" s="1" t="s">
        <v>3744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3750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6480</v>
      </c>
      <c r="N8562" s="1" t="n">
        <v>12</v>
      </c>
      <c r="O8562" s="1" t="n">
        <v>13.2</v>
      </c>
      <c r="P8562" s="1" t="s">
        <v>3744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3750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6481</v>
      </c>
      <c r="N8563" s="1" t="n">
        <v>12</v>
      </c>
      <c r="O8563" s="1" t="n">
        <v>13.2</v>
      </c>
      <c r="P8563" s="1" t="s">
        <v>3744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3750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6482</v>
      </c>
      <c r="N8564" s="1" t="n">
        <v>12</v>
      </c>
      <c r="O8564" s="1" t="n">
        <v>13.2</v>
      </c>
      <c r="P8564" s="1" t="s">
        <v>3744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3750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6483</v>
      </c>
      <c r="N8565" s="1" t="n">
        <v>15</v>
      </c>
      <c r="O8565" s="1" t="n">
        <v>43.5</v>
      </c>
      <c r="P8565" s="1" t="s">
        <v>3744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3750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6484</v>
      </c>
      <c r="N8566" s="1" t="n">
        <v>12</v>
      </c>
      <c r="O8566" s="1" t="n">
        <v>13.2</v>
      </c>
      <c r="P8566" s="1" t="s">
        <v>3744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3750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5238</v>
      </c>
      <c r="N8567" s="1" t="n">
        <v>12</v>
      </c>
      <c r="O8567" s="1" t="n">
        <v>13.2</v>
      </c>
      <c r="P8567" s="1" t="s">
        <v>3744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3750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6485</v>
      </c>
      <c r="N8568" s="1" t="n">
        <v>12</v>
      </c>
      <c r="O8568" s="1" t="n">
        <v>30</v>
      </c>
      <c r="P8568" s="1" t="s">
        <v>3744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3750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5236</v>
      </c>
      <c r="N8569" s="1" t="n">
        <v>12</v>
      </c>
      <c r="O8569" s="1" t="n">
        <v>31.2</v>
      </c>
      <c r="P8569" s="1" t="s">
        <v>3744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3750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6061</v>
      </c>
      <c r="N8570" s="1" t="n">
        <v>12</v>
      </c>
      <c r="O8570" s="1" t="n">
        <v>13.2</v>
      </c>
      <c r="P8570" s="1" t="s">
        <v>3744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3750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6062</v>
      </c>
      <c r="N8571" s="1" t="n">
        <v>12</v>
      </c>
      <c r="O8571" s="1" t="n">
        <v>13.2</v>
      </c>
      <c r="P8571" s="1" t="s">
        <v>3744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3750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4735</v>
      </c>
      <c r="N8572" s="1" t="n">
        <v>60</v>
      </c>
      <c r="O8572" s="1" t="n">
        <v>854.4</v>
      </c>
      <c r="P8572" s="1" t="s">
        <v>3744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3750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4737</v>
      </c>
      <c r="N8573" s="1" t="n">
        <v>40</v>
      </c>
      <c r="O8573" s="1" t="n">
        <v>448.4</v>
      </c>
      <c r="P8573" s="1" t="s">
        <v>3744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3750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4255</v>
      </c>
      <c r="N8574" s="1" t="n">
        <v>36</v>
      </c>
      <c r="O8574" s="1" t="n">
        <v>710.1</v>
      </c>
      <c r="P8574" s="1" t="s">
        <v>3744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3750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4306</v>
      </c>
      <c r="N8575" s="1" t="n">
        <v>12</v>
      </c>
      <c r="O8575" s="1" t="n">
        <v>197.21</v>
      </c>
      <c r="P8575" s="1" t="s">
        <v>3744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3750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4454</v>
      </c>
      <c r="N8576" s="1" t="n">
        <v>60</v>
      </c>
      <c r="O8576" s="1" t="n">
        <v>364.58</v>
      </c>
      <c r="P8576" s="1" t="s">
        <v>3744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3750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6486</v>
      </c>
      <c r="N8577" s="1" t="n">
        <v>12</v>
      </c>
      <c r="O8577" s="1" t="n">
        <v>113.35</v>
      </c>
      <c r="P8577" s="1" t="s">
        <v>3744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3750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5708</v>
      </c>
      <c r="N8578" s="1" t="n">
        <v>15</v>
      </c>
      <c r="O8578" s="1" t="n">
        <v>54.42</v>
      </c>
      <c r="P8578" s="1" t="s">
        <v>3744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3750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6487</v>
      </c>
      <c r="N8579" s="1" t="n">
        <v>30</v>
      </c>
      <c r="O8579" s="1" t="n">
        <v>103.04</v>
      </c>
      <c r="P8579" s="1" t="s">
        <v>3744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3750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6488</v>
      </c>
      <c r="N8580" s="1" t="n">
        <v>36</v>
      </c>
      <c r="O8580" s="1" t="n">
        <v>35.16</v>
      </c>
      <c r="P8580" s="1" t="s">
        <v>3744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3750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6489</v>
      </c>
      <c r="N8581" s="1" t="n">
        <v>6</v>
      </c>
      <c r="O8581" s="1" t="n">
        <v>46.62</v>
      </c>
      <c r="P8581" s="1" t="s">
        <v>3744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3750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6490</v>
      </c>
      <c r="N8582" s="1" t="n">
        <v>12</v>
      </c>
      <c r="O8582" s="1" t="n">
        <v>127.68</v>
      </c>
      <c r="P8582" s="1" t="s">
        <v>3744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3750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6491</v>
      </c>
      <c r="N8583" s="1" t="n">
        <v>15</v>
      </c>
      <c r="O8583" s="1" t="n">
        <v>339.15</v>
      </c>
      <c r="P8583" s="1" t="s">
        <v>3744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3750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4461</v>
      </c>
      <c r="N8584" s="1" t="n">
        <v>42</v>
      </c>
      <c r="O8584" s="1" t="n">
        <v>217.84</v>
      </c>
      <c r="P8584" s="1" t="s">
        <v>3744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3750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4461</v>
      </c>
      <c r="N8585" s="1" t="n">
        <v>42</v>
      </c>
      <c r="O8585" s="1" t="n">
        <v>254.19</v>
      </c>
      <c r="P8585" s="1" t="s">
        <v>3744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3750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4462</v>
      </c>
      <c r="N8586" s="1" t="n">
        <v>16</v>
      </c>
      <c r="O8586" s="1" t="n">
        <v>132.17</v>
      </c>
      <c r="P8586" s="1" t="s">
        <v>3744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3750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6492</v>
      </c>
      <c r="N8587" s="1" t="n">
        <v>30</v>
      </c>
      <c r="O8587" s="1" t="n">
        <v>50.81</v>
      </c>
      <c r="P8587" s="1" t="s">
        <v>3744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3750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5742</v>
      </c>
      <c r="N8588" s="1" t="n">
        <v>60</v>
      </c>
      <c r="O8588" s="1" t="n">
        <v>116.75</v>
      </c>
      <c r="P8588" s="1" t="s">
        <v>3744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3750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4725</v>
      </c>
      <c r="N8589" s="1" t="n">
        <v>18</v>
      </c>
      <c r="O8589" s="1" t="n">
        <v>103.26</v>
      </c>
      <c r="P8589" s="1" t="s">
        <v>3744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3750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3763</v>
      </c>
      <c r="N8590" s="1" t="n">
        <v>18</v>
      </c>
      <c r="O8590" s="1" t="n">
        <v>100.9</v>
      </c>
      <c r="P8590" s="1" t="s">
        <v>3744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3750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3764</v>
      </c>
      <c r="N8591" s="1" t="n">
        <v>18</v>
      </c>
      <c r="O8591" s="1" t="n">
        <v>100.9</v>
      </c>
      <c r="P8591" s="1" t="s">
        <v>3744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3750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3765</v>
      </c>
      <c r="N8592" s="1" t="n">
        <v>102</v>
      </c>
      <c r="O8592" s="1" t="n">
        <v>642.71</v>
      </c>
      <c r="P8592" s="1" t="s">
        <v>3744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3750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3766</v>
      </c>
      <c r="N8593" s="1" t="n">
        <v>18</v>
      </c>
      <c r="O8593" s="1" t="n">
        <v>133.74</v>
      </c>
      <c r="P8593" s="1" t="s">
        <v>3744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3750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4338</v>
      </c>
      <c r="N8594" s="1" t="n">
        <v>24</v>
      </c>
      <c r="O8594" s="1" t="n">
        <v>178.33</v>
      </c>
      <c r="P8594" s="1" t="s">
        <v>3744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3750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4726</v>
      </c>
      <c r="N8595" s="1" t="n">
        <v>27</v>
      </c>
      <c r="O8595" s="1" t="n">
        <v>121.4</v>
      </c>
      <c r="P8595" s="1" t="s">
        <v>3744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3750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3767</v>
      </c>
      <c r="N8596" s="1" t="n">
        <v>30</v>
      </c>
      <c r="O8596" s="1" t="n">
        <v>173.3</v>
      </c>
      <c r="P8596" s="1" t="s">
        <v>3744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3750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4339</v>
      </c>
      <c r="N8597" s="1" t="n">
        <v>72</v>
      </c>
      <c r="O8597" s="1" t="n">
        <v>293.98</v>
      </c>
      <c r="P8597" s="1" t="s">
        <v>3744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3750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4341</v>
      </c>
      <c r="N8598" s="1" t="n">
        <v>60</v>
      </c>
      <c r="O8598" s="1" t="n">
        <v>508.72</v>
      </c>
      <c r="P8598" s="1" t="s">
        <v>3744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3750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4342</v>
      </c>
      <c r="N8599" s="1" t="n">
        <v>36</v>
      </c>
      <c r="O8599" s="1" t="n">
        <v>206.51</v>
      </c>
      <c r="P8599" s="1" t="s">
        <v>3744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3750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3769</v>
      </c>
      <c r="N8600" s="1" t="n">
        <v>135</v>
      </c>
      <c r="O8600" s="1" t="n">
        <v>890.11</v>
      </c>
      <c r="P8600" s="1" t="s">
        <v>3744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3750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4344</v>
      </c>
      <c r="N8601" s="1" t="n">
        <v>30</v>
      </c>
      <c r="O8601" s="1" t="n">
        <v>163.02</v>
      </c>
      <c r="P8601" s="1" t="s">
        <v>3744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3750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6493</v>
      </c>
      <c r="N8602" s="1" t="n">
        <v>30</v>
      </c>
      <c r="O8602" s="1" t="n">
        <v>50.81</v>
      </c>
      <c r="P8602" s="1" t="s">
        <v>3744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3750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5670</v>
      </c>
      <c r="N8603" s="1" t="n">
        <v>12</v>
      </c>
      <c r="O8603" s="1" t="n">
        <v>59.16</v>
      </c>
      <c r="P8603" s="1" t="s">
        <v>3744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3750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5293</v>
      </c>
      <c r="N8604" s="1" t="n">
        <v>60</v>
      </c>
      <c r="O8604" s="1" t="n">
        <v>208.69</v>
      </c>
      <c r="P8604" s="1" t="s">
        <v>3744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3750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4728</v>
      </c>
      <c r="N8605" s="1" t="n">
        <v>18</v>
      </c>
      <c r="O8605" s="1" t="n">
        <v>103.26</v>
      </c>
      <c r="P8605" s="1" t="s">
        <v>3744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3750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3770</v>
      </c>
      <c r="N8606" s="1" t="n">
        <v>54</v>
      </c>
      <c r="O8606" s="1" t="n">
        <v>309.77</v>
      </c>
      <c r="P8606" s="1" t="s">
        <v>3744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3750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5294</v>
      </c>
      <c r="N8607" s="1" t="n">
        <v>18</v>
      </c>
      <c r="O8607" s="1" t="n">
        <v>65.51</v>
      </c>
      <c r="P8607" s="1" t="s">
        <v>3744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3750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4730</v>
      </c>
      <c r="N8608" s="1" t="n">
        <v>24</v>
      </c>
      <c r="O8608" s="1" t="n">
        <v>178.33</v>
      </c>
      <c r="P8608" s="1" t="s">
        <v>3744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3750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3773</v>
      </c>
      <c r="N8609" s="1" t="n">
        <v>36</v>
      </c>
      <c r="O8609" s="1" t="n">
        <v>354.23</v>
      </c>
      <c r="P8609" s="1" t="s">
        <v>3744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3750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3774</v>
      </c>
      <c r="N8610" s="1" t="n">
        <v>120</v>
      </c>
      <c r="O8610" s="1" t="n">
        <v>1048.9</v>
      </c>
      <c r="P8610" s="1" t="s">
        <v>3744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3750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4346</v>
      </c>
      <c r="N8611" s="1" t="n">
        <v>60</v>
      </c>
      <c r="O8611" s="1" t="n">
        <v>218.37</v>
      </c>
      <c r="P8611" s="1" t="s">
        <v>3744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3750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3776</v>
      </c>
      <c r="N8612" s="1" t="n">
        <v>24</v>
      </c>
      <c r="O8612" s="1" t="n">
        <v>89.77</v>
      </c>
      <c r="P8612" s="1" t="s">
        <v>3744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3750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3777</v>
      </c>
      <c r="N8613" s="1" t="n">
        <v>12</v>
      </c>
      <c r="O8613" s="1" t="n">
        <v>44.88</v>
      </c>
      <c r="P8613" s="1" t="s">
        <v>3744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3750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5108</v>
      </c>
      <c r="N8614" s="1" t="n">
        <v>24</v>
      </c>
      <c r="O8614" s="1" t="n">
        <v>81.06</v>
      </c>
      <c r="P8614" s="1" t="s">
        <v>3744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3750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4731</v>
      </c>
      <c r="N8615" s="1" t="n">
        <v>12</v>
      </c>
      <c r="O8615" s="1" t="n">
        <v>59.16</v>
      </c>
      <c r="P8615" s="1" t="s">
        <v>3744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3976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4749</v>
      </c>
      <c r="N8616" s="1" t="n">
        <v>2</v>
      </c>
      <c r="O8616" s="1" t="n">
        <v>843.9</v>
      </c>
      <c r="P8616" s="1" t="s">
        <v>3744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3976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4749</v>
      </c>
      <c r="N8617" s="1" t="n">
        <v>2</v>
      </c>
      <c r="O8617" s="1" t="n">
        <v>770.18</v>
      </c>
      <c r="P8617" s="1" t="s">
        <v>3744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3749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3743</v>
      </c>
      <c r="N8618" s="1" t="n">
        <v>10</v>
      </c>
      <c r="O8618" s="1" t="n">
        <v>25</v>
      </c>
      <c r="P8618" s="1" t="s">
        <v>3744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3749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3745</v>
      </c>
      <c r="N8619" s="1" t="n">
        <v>7</v>
      </c>
      <c r="O8619" s="1" t="n">
        <v>42</v>
      </c>
      <c r="P8619" s="1" t="s">
        <v>3744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3749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4379</v>
      </c>
      <c r="N8620" s="1" t="n">
        <v>50</v>
      </c>
      <c r="O8620" s="1" t="n">
        <v>250</v>
      </c>
      <c r="P8620" s="1" t="s">
        <v>3744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3749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4381</v>
      </c>
      <c r="N8621" s="1" t="n">
        <v>100</v>
      </c>
      <c r="O8621" s="1" t="n">
        <v>1200</v>
      </c>
      <c r="P8621" s="1" t="s">
        <v>3744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3749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4382</v>
      </c>
      <c r="N8622" s="1" t="n">
        <v>50</v>
      </c>
      <c r="O8622" s="1" t="n">
        <v>260</v>
      </c>
      <c r="P8622" s="1" t="s">
        <v>3744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3750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4028</v>
      </c>
      <c r="N8623" s="1" t="n">
        <v>20</v>
      </c>
      <c r="O8623" s="1" t="n">
        <v>240</v>
      </c>
      <c r="P8623" s="1" t="s">
        <v>3744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3750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4029</v>
      </c>
      <c r="N8624" s="1" t="n">
        <v>20</v>
      </c>
      <c r="O8624" s="1" t="n">
        <v>140</v>
      </c>
      <c r="P8624" s="1" t="s">
        <v>3744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3750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3821</v>
      </c>
      <c r="N8625" s="1" t="n">
        <v>75.8</v>
      </c>
      <c r="O8625" s="1" t="n">
        <v>2463.5</v>
      </c>
      <c r="P8625" s="1" t="s">
        <v>3744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3750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3821</v>
      </c>
      <c r="N8626" s="1" t="n">
        <v>69.8</v>
      </c>
      <c r="O8626" s="1" t="n">
        <v>2268.5</v>
      </c>
      <c r="P8626" s="1" t="s">
        <v>3744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3750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3821</v>
      </c>
      <c r="N8627" s="1" t="n">
        <v>81.8</v>
      </c>
      <c r="O8627" s="1" t="n">
        <v>2658.5</v>
      </c>
      <c r="P8627" s="1" t="s">
        <v>3744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3750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3998</v>
      </c>
      <c r="N8628" s="1" t="n">
        <v>60</v>
      </c>
      <c r="O8628" s="1" t="n">
        <v>382.56</v>
      </c>
      <c r="P8628" s="1" t="s">
        <v>3744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3750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4361</v>
      </c>
      <c r="N8629" s="1" t="n">
        <v>60</v>
      </c>
      <c r="O8629" s="1" t="n">
        <v>448.07</v>
      </c>
      <c r="P8629" s="1" t="s">
        <v>3744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3750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5373</v>
      </c>
      <c r="N8630" s="1" t="n">
        <v>12</v>
      </c>
      <c r="O8630" s="1" t="n">
        <v>29.15</v>
      </c>
      <c r="P8630" s="1" t="s">
        <v>3744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3750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3995</v>
      </c>
      <c r="N8631" s="1" t="n">
        <v>12</v>
      </c>
      <c r="O8631" s="1" t="n">
        <v>29.88</v>
      </c>
      <c r="P8631" s="1" t="s">
        <v>3744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3750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3997</v>
      </c>
      <c r="N8632" s="1" t="n">
        <v>18</v>
      </c>
      <c r="O8632" s="1" t="n">
        <v>101.65</v>
      </c>
      <c r="P8632" s="1" t="s">
        <v>3744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3750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4358</v>
      </c>
      <c r="N8633" s="1" t="n">
        <v>18</v>
      </c>
      <c r="O8633" s="1" t="n">
        <v>125.05</v>
      </c>
      <c r="P8633" s="1" t="s">
        <v>3744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3750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4359</v>
      </c>
      <c r="N8634" s="1" t="n">
        <v>30</v>
      </c>
      <c r="O8634" s="1" t="n">
        <v>229.01</v>
      </c>
      <c r="P8634" s="1" t="s">
        <v>3744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3750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4000</v>
      </c>
      <c r="N8635" s="1" t="n">
        <v>12</v>
      </c>
      <c r="O8635" s="1" t="n">
        <v>35.32</v>
      </c>
      <c r="P8635" s="1" t="s">
        <v>3744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3750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5376</v>
      </c>
      <c r="N8636" s="1" t="n">
        <v>12</v>
      </c>
      <c r="O8636" s="1" t="n">
        <v>26.14</v>
      </c>
      <c r="P8636" s="1" t="s">
        <v>3744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3750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4363</v>
      </c>
      <c r="N8637" s="1" t="n">
        <v>16</v>
      </c>
      <c r="O8637" s="1" t="n">
        <v>59.529804</v>
      </c>
      <c r="P8637" s="1" t="s">
        <v>3744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3750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6494</v>
      </c>
      <c r="N8638" s="1" t="n">
        <v>15</v>
      </c>
      <c r="O8638" s="1" t="n">
        <v>22.57</v>
      </c>
      <c r="P8638" s="1" t="s">
        <v>3744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3750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4366</v>
      </c>
      <c r="N8639" s="1" t="n">
        <v>30</v>
      </c>
      <c r="O8639" s="1" t="n">
        <v>104.21</v>
      </c>
      <c r="P8639" s="1" t="s">
        <v>3744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3750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5382</v>
      </c>
      <c r="N8640" s="1" t="n">
        <v>12</v>
      </c>
      <c r="O8640" s="1" t="n">
        <v>41.56</v>
      </c>
      <c r="P8640" s="1" t="s">
        <v>3744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3750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5919</v>
      </c>
      <c r="N8641" s="1" t="n">
        <v>12</v>
      </c>
      <c r="O8641" s="1" t="n">
        <v>33.2</v>
      </c>
      <c r="P8641" s="1" t="s">
        <v>3744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3750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4012</v>
      </c>
      <c r="N8642" s="1" t="n">
        <v>12</v>
      </c>
      <c r="O8642" s="1" t="n">
        <v>81.58</v>
      </c>
      <c r="P8642" s="1" t="s">
        <v>3744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3750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4012</v>
      </c>
      <c r="N8643" s="1" t="n">
        <v>6</v>
      </c>
      <c r="O8643" s="1" t="n">
        <v>34.96</v>
      </c>
      <c r="P8643" s="1" t="s">
        <v>3744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3750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4019</v>
      </c>
      <c r="N8644" s="1" t="n">
        <v>6</v>
      </c>
      <c r="O8644" s="1" t="n">
        <v>18.25</v>
      </c>
      <c r="P8644" s="1" t="s">
        <v>3744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3750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3999</v>
      </c>
      <c r="N8645" s="1" t="n">
        <v>150</v>
      </c>
      <c r="O8645" s="1" t="n">
        <v>671.58</v>
      </c>
      <c r="P8645" s="1" t="s">
        <v>3744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3750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3896</v>
      </c>
      <c r="N8646" s="1" t="n">
        <v>175</v>
      </c>
      <c r="O8646" s="1" t="n">
        <v>1277.5</v>
      </c>
      <c r="P8646" s="1" t="s">
        <v>3744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3897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3912</v>
      </c>
      <c r="N8647" s="1" t="n">
        <v>10.286</v>
      </c>
      <c r="O8647" s="1" t="n">
        <v>252.58</v>
      </c>
      <c r="P8647" s="1" t="s">
        <v>3744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3897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3898</v>
      </c>
      <c r="N8648" s="1" t="n">
        <v>6.94</v>
      </c>
      <c r="O8648" s="1" t="n">
        <v>234.94</v>
      </c>
      <c r="P8648" s="1" t="s">
        <v>3744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3897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3916</v>
      </c>
      <c r="N8649" s="1" t="n">
        <v>6.808</v>
      </c>
      <c r="O8649" s="1" t="n">
        <v>195.93</v>
      </c>
      <c r="P8649" s="1" t="s">
        <v>3744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3897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3899</v>
      </c>
      <c r="N8650" s="1" t="n">
        <v>43.885</v>
      </c>
      <c r="O8650" s="1" t="n">
        <v>1523.69</v>
      </c>
      <c r="P8650" s="1" t="s">
        <v>3744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3897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3900</v>
      </c>
      <c r="N8651" s="1" t="n">
        <v>8.92</v>
      </c>
      <c r="O8651" s="1" t="n">
        <v>355.02</v>
      </c>
      <c r="P8651" s="1" t="s">
        <v>3744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3897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3901</v>
      </c>
      <c r="N8652" s="1" t="n">
        <v>19.102</v>
      </c>
      <c r="O8652" s="1" t="n">
        <v>760.27</v>
      </c>
      <c r="P8652" s="1" t="s">
        <v>3744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3897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3902</v>
      </c>
      <c r="N8653" s="1" t="n">
        <v>17.07</v>
      </c>
      <c r="O8653" s="1" t="n">
        <v>737.38</v>
      </c>
      <c r="P8653" s="1" t="s">
        <v>3744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3897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3903</v>
      </c>
      <c r="N8654" s="1" t="n">
        <v>31.815</v>
      </c>
      <c r="O8654" s="1" t="n">
        <v>1481.06</v>
      </c>
      <c r="P8654" s="1" t="s">
        <v>3744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3897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3904</v>
      </c>
      <c r="N8655" s="1" t="n">
        <v>13.106</v>
      </c>
      <c r="O8655" s="1" t="n">
        <v>621.3</v>
      </c>
      <c r="P8655" s="1" t="s">
        <v>3744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3897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3905</v>
      </c>
      <c r="N8656" s="1" t="n">
        <v>4.888</v>
      </c>
      <c r="O8656" s="1" t="n">
        <v>211.03</v>
      </c>
      <c r="P8656" s="1" t="s">
        <v>3744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3897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3906</v>
      </c>
      <c r="N8657" s="1" t="n">
        <v>6.898</v>
      </c>
      <c r="O8657" s="1" t="n">
        <v>321.29</v>
      </c>
      <c r="P8657" s="1" t="s">
        <v>3744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3897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3907</v>
      </c>
      <c r="N8658" s="1" t="n">
        <v>5.868</v>
      </c>
      <c r="O8658" s="1" t="n">
        <v>322.98</v>
      </c>
      <c r="P8658" s="1" t="s">
        <v>3744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3897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3908</v>
      </c>
      <c r="N8659" s="1" t="n">
        <v>7.32</v>
      </c>
      <c r="O8659" s="1" t="n">
        <v>279</v>
      </c>
      <c r="P8659" s="1" t="s">
        <v>3744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3897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3909</v>
      </c>
      <c r="N8660" s="1" t="n">
        <v>9.309</v>
      </c>
      <c r="O8660" s="1" t="n">
        <v>15.7</v>
      </c>
      <c r="P8660" s="1" t="s">
        <v>3744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3897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3910</v>
      </c>
      <c r="N8661" s="1" t="n">
        <v>30.93</v>
      </c>
      <c r="O8661" s="1" t="n">
        <v>78.34</v>
      </c>
      <c r="P8661" s="1" t="s">
        <v>3744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3897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3911</v>
      </c>
      <c r="N8662" s="1" t="n">
        <v>4.255</v>
      </c>
      <c r="O8662" s="1" t="n">
        <v>0</v>
      </c>
      <c r="P8662" s="1" t="s">
        <v>3744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3918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3912</v>
      </c>
      <c r="N8663" s="1" t="n">
        <v>3.358</v>
      </c>
      <c r="O8663" s="1" t="n">
        <v>81.5</v>
      </c>
      <c r="P8663" s="1" t="s">
        <v>3744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3918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3898</v>
      </c>
      <c r="N8664" s="1" t="n">
        <v>2.584</v>
      </c>
      <c r="O8664" s="1" t="n">
        <v>86.51</v>
      </c>
      <c r="P8664" s="1" t="s">
        <v>3744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3918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3916</v>
      </c>
      <c r="N8665" s="1" t="n">
        <v>2.414</v>
      </c>
      <c r="O8665" s="1" t="n">
        <v>68.7</v>
      </c>
      <c r="P8665" s="1" t="s">
        <v>3744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3918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3899</v>
      </c>
      <c r="N8666" s="1" t="n">
        <v>14.13</v>
      </c>
      <c r="O8666" s="1" t="n">
        <v>484.92</v>
      </c>
      <c r="P8666" s="1" t="s">
        <v>3744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3918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3900</v>
      </c>
      <c r="N8667" s="1" t="n">
        <v>3.032</v>
      </c>
      <c r="O8667" s="1" t="n">
        <v>119.28</v>
      </c>
      <c r="P8667" s="1" t="s">
        <v>3744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3918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3901</v>
      </c>
      <c r="N8668" s="1" t="n">
        <v>6.44</v>
      </c>
      <c r="O8668" s="1" t="n">
        <v>253.36</v>
      </c>
      <c r="P8668" s="1" t="s">
        <v>3744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3918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3902</v>
      </c>
      <c r="N8669" s="1" t="n">
        <v>5.324</v>
      </c>
      <c r="O8669" s="1" t="n">
        <v>227.28</v>
      </c>
      <c r="P8669" s="1" t="s">
        <v>3744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3918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3903</v>
      </c>
      <c r="N8670" s="1" t="n">
        <v>11.38</v>
      </c>
      <c r="O8670" s="1" t="n">
        <v>523.93</v>
      </c>
      <c r="P8670" s="1" t="s">
        <v>3744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3918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3904</v>
      </c>
      <c r="N8671" s="1" t="n">
        <v>4.636</v>
      </c>
      <c r="O8671" s="1" t="n">
        <v>217.32</v>
      </c>
      <c r="P8671" s="1" t="s">
        <v>3744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3918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3905</v>
      </c>
      <c r="N8672" s="1" t="n">
        <v>1.738</v>
      </c>
      <c r="O8672" s="1" t="n">
        <v>74.2</v>
      </c>
      <c r="P8672" s="1" t="s">
        <v>3744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3918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3906</v>
      </c>
      <c r="N8673" s="1" t="n">
        <v>2.218</v>
      </c>
      <c r="O8673" s="1" t="n">
        <v>102.12</v>
      </c>
      <c r="P8673" s="1" t="s">
        <v>3744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3918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3907</v>
      </c>
      <c r="N8674" s="1" t="n">
        <v>1.978</v>
      </c>
      <c r="O8674" s="1" t="n">
        <v>107.63</v>
      </c>
      <c r="P8674" s="1" t="s">
        <v>3744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3918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3908</v>
      </c>
      <c r="N8675" s="1" t="n">
        <v>2.298</v>
      </c>
      <c r="O8675" s="1" t="n">
        <v>86.56</v>
      </c>
      <c r="P8675" s="1" t="s">
        <v>3744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3918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3909</v>
      </c>
      <c r="N8676" s="1" t="n">
        <v>2.922</v>
      </c>
      <c r="O8676" s="1" t="n">
        <v>4.87</v>
      </c>
      <c r="P8676" s="1" t="s">
        <v>3744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3918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3910</v>
      </c>
      <c r="N8677" s="1" t="n">
        <v>10.115</v>
      </c>
      <c r="O8677" s="1" t="n">
        <v>25.32</v>
      </c>
      <c r="P8677" s="1" t="s">
        <v>3744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3918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3911</v>
      </c>
      <c r="N8678" s="1" t="n">
        <v>1.233</v>
      </c>
      <c r="O8678" s="1" t="n">
        <v>0</v>
      </c>
      <c r="P8678" s="1" t="s">
        <v>3744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3918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3912</v>
      </c>
      <c r="N8679" s="1" t="n">
        <v>3.168</v>
      </c>
      <c r="O8679" s="1" t="n">
        <v>78.01</v>
      </c>
      <c r="P8679" s="1" t="s">
        <v>3744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3918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3898</v>
      </c>
      <c r="N8680" s="1" t="n">
        <v>1.744</v>
      </c>
      <c r="O8680" s="1" t="n">
        <v>59.24</v>
      </c>
      <c r="P8680" s="1" t="s">
        <v>3744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3918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3916</v>
      </c>
      <c r="N8681" s="1" t="n">
        <v>1.932</v>
      </c>
      <c r="O8681" s="1" t="n">
        <v>55.78</v>
      </c>
      <c r="P8681" s="1" t="s">
        <v>3744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3918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3899</v>
      </c>
      <c r="N8682" s="1" t="n">
        <v>14.405</v>
      </c>
      <c r="O8682" s="1" t="n">
        <v>501.53</v>
      </c>
      <c r="P8682" s="1" t="s">
        <v>3744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3918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3900</v>
      </c>
      <c r="N8683" s="1" t="n">
        <v>2.414</v>
      </c>
      <c r="O8683" s="1" t="n">
        <v>96.35</v>
      </c>
      <c r="P8683" s="1" t="s">
        <v>3744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3918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3901</v>
      </c>
      <c r="N8684" s="1" t="n">
        <v>5.352</v>
      </c>
      <c r="O8684" s="1" t="n">
        <v>213.61</v>
      </c>
      <c r="P8684" s="1" t="s">
        <v>3744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3918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3902</v>
      </c>
      <c r="N8685" s="1" t="n">
        <v>5.726</v>
      </c>
      <c r="O8685" s="1" t="n">
        <v>248</v>
      </c>
      <c r="P8685" s="1" t="s">
        <v>3744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3918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3903</v>
      </c>
      <c r="N8686" s="1" t="n">
        <v>9.595</v>
      </c>
      <c r="O8686" s="1" t="n">
        <v>448.16</v>
      </c>
      <c r="P8686" s="1" t="s">
        <v>3744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3918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3904</v>
      </c>
      <c r="N8687" s="1" t="n">
        <v>3.77</v>
      </c>
      <c r="O8687" s="1" t="n">
        <v>179.29</v>
      </c>
      <c r="P8687" s="1" t="s">
        <v>3744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3918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3905</v>
      </c>
      <c r="N8688" s="1" t="n">
        <v>1.39</v>
      </c>
      <c r="O8688" s="1" t="n">
        <v>60.2</v>
      </c>
      <c r="P8688" s="1" t="s">
        <v>3744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3918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3906</v>
      </c>
      <c r="N8689" s="1" t="n">
        <v>2.328</v>
      </c>
      <c r="O8689" s="1" t="n">
        <v>108.74</v>
      </c>
      <c r="P8689" s="1" t="s">
        <v>3744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3918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3907</v>
      </c>
      <c r="N8690" s="1" t="n">
        <v>1.782</v>
      </c>
      <c r="O8690" s="1" t="n">
        <v>98.37</v>
      </c>
      <c r="P8690" s="1" t="s">
        <v>3744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3918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3908</v>
      </c>
      <c r="N8691" s="1" t="n">
        <v>2.42</v>
      </c>
      <c r="O8691" s="1" t="n">
        <v>92.48</v>
      </c>
      <c r="P8691" s="1" t="s">
        <v>3744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3918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3909</v>
      </c>
      <c r="N8692" s="1" t="n">
        <v>2.923</v>
      </c>
      <c r="O8692" s="1" t="n">
        <v>4.94</v>
      </c>
      <c r="P8692" s="1" t="s">
        <v>3744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3918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3910</v>
      </c>
      <c r="N8693" s="1" t="n">
        <v>9.37</v>
      </c>
      <c r="O8693" s="1" t="n">
        <v>23.8</v>
      </c>
      <c r="P8693" s="1" t="s">
        <v>3744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3918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3911</v>
      </c>
      <c r="N8694" s="1" t="n">
        <v>1.481</v>
      </c>
      <c r="O8694" s="1" t="n">
        <v>0</v>
      </c>
      <c r="P8694" s="1" t="s">
        <v>3744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3918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3912</v>
      </c>
      <c r="N8695" s="1" t="n">
        <v>3.76</v>
      </c>
      <c r="O8695" s="1" t="n">
        <v>93.07</v>
      </c>
      <c r="P8695" s="1" t="s">
        <v>3744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3918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3898</v>
      </c>
      <c r="N8696" s="1" t="n">
        <v>2.612</v>
      </c>
      <c r="O8696" s="1" t="n">
        <v>89.19</v>
      </c>
      <c r="P8696" s="1" t="s">
        <v>3744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3918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3916</v>
      </c>
      <c r="N8697" s="1" t="n">
        <v>2.462</v>
      </c>
      <c r="O8697" s="1" t="n">
        <v>71.45</v>
      </c>
      <c r="P8697" s="1" t="s">
        <v>3744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3918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3899</v>
      </c>
      <c r="N8698" s="1" t="n">
        <v>15.35</v>
      </c>
      <c r="O8698" s="1" t="n">
        <v>537.24</v>
      </c>
      <c r="P8698" s="1" t="s">
        <v>3744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3918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3900</v>
      </c>
      <c r="N8699" s="1" t="n">
        <v>3.474</v>
      </c>
      <c r="O8699" s="1" t="n">
        <v>139.39</v>
      </c>
      <c r="P8699" s="1" t="s">
        <v>3744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3918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3901</v>
      </c>
      <c r="N8700" s="1" t="n">
        <v>7.31</v>
      </c>
      <c r="O8700" s="1" t="n">
        <v>293.3</v>
      </c>
      <c r="P8700" s="1" t="s">
        <v>3744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3918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3902</v>
      </c>
      <c r="N8701" s="1" t="n">
        <v>6.02</v>
      </c>
      <c r="O8701" s="1" t="n">
        <v>262.1</v>
      </c>
      <c r="P8701" s="1" t="s">
        <v>3744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3918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3903</v>
      </c>
      <c r="N8702" s="1" t="n">
        <v>10.84</v>
      </c>
      <c r="O8702" s="1" t="n">
        <v>508.97</v>
      </c>
      <c r="P8702" s="1" t="s">
        <v>3744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3918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3904</v>
      </c>
      <c r="N8703" s="1" t="n">
        <v>4.7</v>
      </c>
      <c r="O8703" s="1" t="n">
        <v>224.69</v>
      </c>
      <c r="P8703" s="1" t="s">
        <v>3744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3918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3905</v>
      </c>
      <c r="N8704" s="1" t="n">
        <v>1.76</v>
      </c>
      <c r="O8704" s="1" t="n">
        <v>76.63</v>
      </c>
      <c r="P8704" s="1" t="s">
        <v>3744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3918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3906</v>
      </c>
      <c r="N8705" s="1" t="n">
        <v>2.352</v>
      </c>
      <c r="O8705" s="1" t="n">
        <v>110.43</v>
      </c>
      <c r="P8705" s="1" t="s">
        <v>3744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3918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3907</v>
      </c>
      <c r="N8706" s="1" t="n">
        <v>2.108</v>
      </c>
      <c r="O8706" s="1" t="n">
        <v>116.98</v>
      </c>
      <c r="P8706" s="1" t="s">
        <v>3744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3918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3908</v>
      </c>
      <c r="N8707" s="1" t="n">
        <v>2.602</v>
      </c>
      <c r="O8707" s="1" t="n">
        <v>99.96</v>
      </c>
      <c r="P8707" s="1" t="s">
        <v>3744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3918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3909</v>
      </c>
      <c r="N8708" s="1" t="n">
        <v>3.464</v>
      </c>
      <c r="O8708" s="1" t="n">
        <v>5.89</v>
      </c>
      <c r="P8708" s="1" t="s">
        <v>3744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3918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3910</v>
      </c>
      <c r="N8709" s="1" t="n">
        <v>11.445</v>
      </c>
      <c r="O8709" s="1" t="n">
        <v>29.22</v>
      </c>
      <c r="P8709" s="1" t="s">
        <v>3744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3918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3911</v>
      </c>
      <c r="N8710" s="1" t="n">
        <v>1.541</v>
      </c>
      <c r="O8710" s="1" t="n">
        <v>0</v>
      </c>
      <c r="P8710" s="1" t="s">
        <v>3744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3749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3747</v>
      </c>
      <c r="N8711" s="1" t="n">
        <v>20</v>
      </c>
      <c r="O8711" s="1" t="n">
        <v>125</v>
      </c>
      <c r="P8711" s="1" t="s">
        <v>3744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3749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3746</v>
      </c>
      <c r="N8712" s="1" t="n">
        <v>50</v>
      </c>
      <c r="O8712" s="1" t="n">
        <v>100</v>
      </c>
      <c r="P8712" s="1" t="s">
        <v>3744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3749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3748</v>
      </c>
      <c r="N8713" s="1" t="n">
        <v>20</v>
      </c>
      <c r="O8713" s="1" t="n">
        <v>300</v>
      </c>
      <c r="P8713" s="1" t="s">
        <v>3744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3749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3781</v>
      </c>
      <c r="N8714" s="1" t="n">
        <v>8.9</v>
      </c>
      <c r="O8714" s="1" t="n">
        <v>106.5</v>
      </c>
      <c r="P8714" s="1" t="s">
        <v>3744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3749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3782</v>
      </c>
      <c r="N8715" s="1" t="n">
        <v>4</v>
      </c>
      <c r="O8715" s="1" t="n">
        <v>32</v>
      </c>
      <c r="P8715" s="1" t="s">
        <v>3744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3749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3783</v>
      </c>
      <c r="N8716" s="1" t="n">
        <v>24</v>
      </c>
      <c r="O8716" s="1" t="n">
        <v>150</v>
      </c>
      <c r="P8716" s="1" t="s">
        <v>3744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3749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3785</v>
      </c>
      <c r="N8717" s="1" t="n">
        <v>40</v>
      </c>
      <c r="O8717" s="1" t="n">
        <v>260</v>
      </c>
      <c r="P8717" s="1" t="s">
        <v>3744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3749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3787</v>
      </c>
      <c r="N8718" s="1" t="n">
        <v>20</v>
      </c>
      <c r="O8718" s="1" t="n">
        <v>100</v>
      </c>
      <c r="P8718" s="1" t="s">
        <v>3744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3749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3935</v>
      </c>
      <c r="N8719" s="1" t="n">
        <v>15</v>
      </c>
      <c r="O8719" s="1" t="n">
        <v>210</v>
      </c>
      <c r="P8719" s="1" t="s">
        <v>3744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3749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3789</v>
      </c>
      <c r="N8720" s="1" t="n">
        <v>10</v>
      </c>
      <c r="O8720" s="1" t="n">
        <v>60</v>
      </c>
      <c r="P8720" s="1" t="s">
        <v>3744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3749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3791</v>
      </c>
      <c r="N8721" s="1" t="n">
        <v>5</v>
      </c>
      <c r="O8721" s="1" t="n">
        <v>50</v>
      </c>
      <c r="P8721" s="1" t="s">
        <v>3744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3749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3936</v>
      </c>
      <c r="N8722" s="1" t="n">
        <v>3</v>
      </c>
      <c r="O8722" s="1" t="n">
        <v>60</v>
      </c>
      <c r="P8722" s="1" t="s">
        <v>3744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3749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3937</v>
      </c>
      <c r="N8723" s="1" t="n">
        <v>8.9</v>
      </c>
      <c r="O8723" s="1" t="n">
        <v>80</v>
      </c>
      <c r="P8723" s="1" t="s">
        <v>3744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3749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4573</v>
      </c>
      <c r="N8724" s="1" t="n">
        <v>50.55</v>
      </c>
      <c r="O8724" s="1" t="n">
        <v>180</v>
      </c>
      <c r="P8724" s="1" t="s">
        <v>3744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3749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3793</v>
      </c>
      <c r="N8725" s="1" t="n">
        <v>10</v>
      </c>
      <c r="O8725" s="1" t="n">
        <v>70</v>
      </c>
      <c r="P8725" s="1" t="s">
        <v>3744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3749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3795</v>
      </c>
      <c r="N8726" s="1" t="n">
        <v>20</v>
      </c>
      <c r="O8726" s="1" t="n">
        <v>120</v>
      </c>
      <c r="P8726" s="1" t="s">
        <v>3744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3749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3939</v>
      </c>
      <c r="N8727" s="1" t="n">
        <v>7.3</v>
      </c>
      <c r="O8727" s="1" t="n">
        <v>102</v>
      </c>
      <c r="P8727" s="1" t="s">
        <v>3744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3749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3940</v>
      </c>
      <c r="N8728" s="1" t="n">
        <v>10</v>
      </c>
      <c r="O8728" s="1" t="n">
        <v>60</v>
      </c>
      <c r="P8728" s="1" t="s">
        <v>3744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3750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3800</v>
      </c>
      <c r="N8729" s="1" t="n">
        <v>15</v>
      </c>
      <c r="O8729" s="1" t="n">
        <v>180</v>
      </c>
      <c r="P8729" s="1" t="s">
        <v>3744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3750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6495</v>
      </c>
      <c r="N8730" s="1" t="n">
        <v>12</v>
      </c>
      <c r="O8730" s="1" t="n">
        <v>72.9</v>
      </c>
      <c r="P8730" s="1" t="s">
        <v>3744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3750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6496</v>
      </c>
      <c r="N8731" s="1" t="n">
        <v>10</v>
      </c>
      <c r="O8731" s="1" t="n">
        <v>73.99</v>
      </c>
      <c r="P8731" s="1" t="s">
        <v>3744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3750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6497</v>
      </c>
      <c r="N8732" s="1" t="n">
        <v>12</v>
      </c>
      <c r="O8732" s="1" t="n">
        <v>117.85</v>
      </c>
      <c r="P8732" s="1" t="s">
        <v>3744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3750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6498</v>
      </c>
      <c r="N8733" s="1" t="n">
        <v>7</v>
      </c>
      <c r="O8733" s="1" t="n">
        <v>41.93</v>
      </c>
      <c r="P8733" s="1" t="s">
        <v>3744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3750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6499</v>
      </c>
      <c r="N8734" s="1" t="n">
        <v>24</v>
      </c>
      <c r="O8734" s="1" t="n">
        <v>49.92</v>
      </c>
      <c r="P8734" s="1" t="s">
        <v>3744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3750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6500</v>
      </c>
      <c r="N8735" s="1" t="n">
        <v>60</v>
      </c>
      <c r="O8735" s="1" t="n">
        <v>69</v>
      </c>
      <c r="P8735" s="1" t="s">
        <v>3744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3750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6501</v>
      </c>
      <c r="N8736" s="1" t="n">
        <v>60</v>
      </c>
      <c r="O8736" s="1" t="n">
        <v>76.8</v>
      </c>
      <c r="P8736" s="1" t="s">
        <v>3744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3750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6502</v>
      </c>
      <c r="N8737" s="1" t="n">
        <v>6</v>
      </c>
      <c r="O8737" s="1" t="n">
        <v>58.2</v>
      </c>
      <c r="P8737" s="1" t="s">
        <v>3744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3750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4209</v>
      </c>
      <c r="N8738" s="1" t="n">
        <v>16</v>
      </c>
      <c r="O8738" s="1" t="n">
        <v>107.96</v>
      </c>
      <c r="P8738" s="1" t="s">
        <v>3744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3750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6503</v>
      </c>
      <c r="N8739" s="1" t="n">
        <v>12</v>
      </c>
      <c r="O8739" s="1" t="n">
        <v>64.8</v>
      </c>
      <c r="P8739" s="1" t="s">
        <v>3744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3750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6504</v>
      </c>
      <c r="N8740" s="1" t="n">
        <v>12</v>
      </c>
      <c r="O8740" s="1" t="n">
        <v>64.8</v>
      </c>
      <c r="P8740" s="1" t="s">
        <v>3744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3750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6505</v>
      </c>
      <c r="N8741" s="1" t="n">
        <v>12</v>
      </c>
      <c r="O8741" s="1" t="n">
        <v>64.8</v>
      </c>
      <c r="P8741" s="1" t="s">
        <v>3744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3750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6506</v>
      </c>
      <c r="N8742" s="1" t="n">
        <v>12</v>
      </c>
      <c r="O8742" s="1" t="n">
        <v>64.8</v>
      </c>
      <c r="P8742" s="1" t="s">
        <v>3744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3750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6507</v>
      </c>
      <c r="N8743" s="1" t="n">
        <v>12</v>
      </c>
      <c r="O8743" s="1" t="n">
        <v>64.8</v>
      </c>
      <c r="P8743" s="1" t="s">
        <v>3744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3750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6508</v>
      </c>
      <c r="N8744" s="1" t="n">
        <v>12</v>
      </c>
      <c r="O8744" s="1" t="n">
        <v>64.8</v>
      </c>
      <c r="P8744" s="1" t="s">
        <v>3744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3750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6509</v>
      </c>
      <c r="N8745" s="1" t="n">
        <v>12</v>
      </c>
      <c r="O8745" s="1" t="n">
        <v>64.8</v>
      </c>
      <c r="P8745" s="1" t="s">
        <v>3744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3750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4200</v>
      </c>
      <c r="N8746" s="1" t="n">
        <v>10</v>
      </c>
      <c r="O8746" s="1" t="n">
        <v>54.9</v>
      </c>
      <c r="P8746" s="1" t="s">
        <v>3744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3750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5067</v>
      </c>
      <c r="N8747" s="1" t="n">
        <v>5</v>
      </c>
      <c r="O8747" s="1" t="n">
        <v>65.95</v>
      </c>
      <c r="P8747" s="1" t="s">
        <v>3744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3750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4030</v>
      </c>
      <c r="N8748" s="1" t="n">
        <v>18</v>
      </c>
      <c r="O8748" s="1" t="n">
        <v>180</v>
      </c>
      <c r="P8748" s="1" t="s">
        <v>3744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3750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4031</v>
      </c>
      <c r="N8749" s="1" t="n">
        <v>20</v>
      </c>
      <c r="O8749" s="1" t="n">
        <v>140</v>
      </c>
      <c r="P8749" s="1" t="s">
        <v>3744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3750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6510</v>
      </c>
      <c r="N8750" s="1" t="n">
        <v>10</v>
      </c>
      <c r="O8750" s="1" t="n">
        <v>28.9</v>
      </c>
      <c r="P8750" s="1" t="s">
        <v>3744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3750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6510</v>
      </c>
      <c r="N8751" s="1" t="n">
        <v>10</v>
      </c>
      <c r="O8751" s="1" t="n">
        <v>28.9</v>
      </c>
      <c r="P8751" s="1" t="s">
        <v>3744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3750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6511</v>
      </c>
      <c r="N8752" s="1" t="n">
        <v>98</v>
      </c>
      <c r="O8752" s="1" t="n">
        <v>67.62</v>
      </c>
      <c r="P8752" s="1" t="s">
        <v>3744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3750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6512</v>
      </c>
      <c r="N8753" s="1" t="n">
        <v>36</v>
      </c>
      <c r="O8753" s="1" t="n">
        <v>57.24</v>
      </c>
      <c r="P8753" s="1" t="s">
        <v>3744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3750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6513</v>
      </c>
      <c r="N8754" s="1" t="n">
        <v>12</v>
      </c>
      <c r="O8754" s="1" t="n">
        <v>25.08</v>
      </c>
      <c r="P8754" s="1" t="s">
        <v>3744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3750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6514</v>
      </c>
      <c r="N8755" s="1" t="n">
        <v>3</v>
      </c>
      <c r="O8755" s="1" t="n">
        <v>7.17</v>
      </c>
      <c r="P8755" s="1" t="s">
        <v>3744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3750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6514</v>
      </c>
      <c r="N8756" s="1" t="n">
        <v>1</v>
      </c>
      <c r="O8756" s="1" t="n">
        <v>6.65</v>
      </c>
      <c r="P8756" s="1" t="s">
        <v>3744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3750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6514</v>
      </c>
      <c r="N8757" s="1" t="n">
        <v>1</v>
      </c>
      <c r="O8757" s="1" t="n">
        <v>6.65</v>
      </c>
      <c r="P8757" s="1" t="s">
        <v>3744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3750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6515</v>
      </c>
      <c r="N8758" s="1" t="n">
        <v>3</v>
      </c>
      <c r="O8758" s="1" t="n">
        <v>6.87</v>
      </c>
      <c r="P8758" s="1" t="s">
        <v>3744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3750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6516</v>
      </c>
      <c r="N8759" s="1" t="n">
        <v>10</v>
      </c>
      <c r="O8759" s="1" t="n">
        <v>14.9</v>
      </c>
      <c r="P8759" s="1" t="s">
        <v>3744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3750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6517</v>
      </c>
      <c r="N8760" s="1" t="n">
        <v>6</v>
      </c>
      <c r="O8760" s="1" t="n">
        <v>17.34</v>
      </c>
      <c r="P8760" s="1" t="s">
        <v>3744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3750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6518</v>
      </c>
      <c r="N8761" s="1" t="n">
        <v>1</v>
      </c>
      <c r="O8761" s="1" t="n">
        <v>5.49</v>
      </c>
      <c r="P8761" s="1" t="s">
        <v>3744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3750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6519</v>
      </c>
      <c r="N8762" s="1" t="n">
        <v>12</v>
      </c>
      <c r="O8762" s="1" t="n">
        <v>60.3</v>
      </c>
      <c r="P8762" s="1" t="s">
        <v>3744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3750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6520</v>
      </c>
      <c r="N8763" s="1" t="n">
        <v>42</v>
      </c>
      <c r="O8763" s="1" t="n">
        <v>353.39</v>
      </c>
      <c r="P8763" s="1" t="s">
        <v>3744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3750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6520</v>
      </c>
      <c r="N8764" s="1" t="n">
        <v>18</v>
      </c>
      <c r="O8764" s="1" t="n">
        <v>151.45</v>
      </c>
      <c r="P8764" s="1" t="s">
        <v>3744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3750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6521</v>
      </c>
      <c r="N8765" s="1" t="n">
        <v>6</v>
      </c>
      <c r="O8765" s="1" t="n">
        <v>26.16</v>
      </c>
      <c r="P8765" s="1" t="s">
        <v>3744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3750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6521</v>
      </c>
      <c r="N8766" s="1" t="n">
        <v>6</v>
      </c>
      <c r="O8766" s="1" t="n">
        <v>26.16</v>
      </c>
      <c r="P8766" s="1" t="s">
        <v>3744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3750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6522</v>
      </c>
      <c r="N8767" s="1" t="n">
        <v>6</v>
      </c>
      <c r="O8767" s="1" t="n">
        <v>26.16</v>
      </c>
      <c r="P8767" s="1" t="s">
        <v>3744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3750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6521</v>
      </c>
      <c r="N8768" s="1" t="n">
        <v>6</v>
      </c>
      <c r="O8768" s="1" t="n">
        <v>26.16</v>
      </c>
      <c r="P8768" s="1" t="s">
        <v>3744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3750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6523</v>
      </c>
      <c r="N8769" s="1" t="n">
        <v>6</v>
      </c>
      <c r="O8769" s="1" t="n">
        <v>26.16</v>
      </c>
      <c r="P8769" s="1" t="s">
        <v>3744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3750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3823</v>
      </c>
      <c r="N8770" s="1" t="n">
        <v>64.6</v>
      </c>
      <c r="O8770" s="1" t="n">
        <v>1485.8</v>
      </c>
      <c r="P8770" s="1" t="s">
        <v>3744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3750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3751</v>
      </c>
      <c r="N8771" s="1" t="n">
        <v>240</v>
      </c>
      <c r="O8771" s="1" t="n">
        <v>653.29</v>
      </c>
      <c r="P8771" s="1" t="s">
        <v>3744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3750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4721</v>
      </c>
      <c r="N8772" s="1" t="n">
        <v>6</v>
      </c>
      <c r="O8772" s="1" t="n">
        <v>46.94</v>
      </c>
      <c r="P8772" s="1" t="s">
        <v>3744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3750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4722</v>
      </c>
      <c r="N8773" s="1" t="n">
        <v>6</v>
      </c>
      <c r="O8773" s="1" t="n">
        <v>46.94</v>
      </c>
      <c r="P8773" s="1" t="s">
        <v>3744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3750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3752</v>
      </c>
      <c r="N8774" s="1" t="n">
        <v>72</v>
      </c>
      <c r="O8774" s="1" t="n">
        <v>604.66</v>
      </c>
      <c r="P8774" s="1" t="s">
        <v>3744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3750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4035</v>
      </c>
      <c r="N8775" s="1" t="n">
        <v>120</v>
      </c>
      <c r="O8775" s="1" t="n">
        <v>782.74</v>
      </c>
      <c r="P8775" s="1" t="s">
        <v>3744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3750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4659</v>
      </c>
      <c r="N8776" s="1" t="n">
        <v>120</v>
      </c>
      <c r="O8776" s="1" t="n">
        <v>413.75</v>
      </c>
      <c r="P8776" s="1" t="s">
        <v>3744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3750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3759</v>
      </c>
      <c r="N8777" s="1" t="n">
        <v>24</v>
      </c>
      <c r="O8777" s="1" t="n">
        <v>30</v>
      </c>
      <c r="P8777" s="1" t="s">
        <v>3744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3750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5493</v>
      </c>
      <c r="N8778" s="1" t="n">
        <v>24</v>
      </c>
      <c r="O8778" s="1" t="n">
        <v>26.37</v>
      </c>
      <c r="P8778" s="1" t="s">
        <v>3744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3750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5494</v>
      </c>
      <c r="N8779" s="1" t="n">
        <v>24</v>
      </c>
      <c r="O8779" s="1" t="n">
        <v>24.68</v>
      </c>
      <c r="P8779" s="1" t="s">
        <v>3744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3750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4277</v>
      </c>
      <c r="N8780" s="1" t="n">
        <v>48</v>
      </c>
      <c r="O8780" s="1" t="n">
        <v>811.2</v>
      </c>
      <c r="P8780" s="1" t="s">
        <v>3744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3750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4086</v>
      </c>
      <c r="N8781" s="1" t="n">
        <v>66</v>
      </c>
      <c r="O8781" s="1" t="n">
        <v>131.49</v>
      </c>
      <c r="P8781" s="1" t="s">
        <v>3744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3750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3763</v>
      </c>
      <c r="N8782" s="1" t="n">
        <v>24</v>
      </c>
      <c r="O8782" s="1" t="n">
        <v>134.53</v>
      </c>
      <c r="P8782" s="1" t="s">
        <v>3744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3750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3764</v>
      </c>
      <c r="N8783" s="1" t="n">
        <v>24</v>
      </c>
      <c r="O8783" s="1" t="n">
        <v>134.53</v>
      </c>
      <c r="P8783" s="1" t="s">
        <v>3744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3750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3766</v>
      </c>
      <c r="N8784" s="1" t="n">
        <v>30</v>
      </c>
      <c r="O8784" s="1" t="n">
        <v>222.91</v>
      </c>
      <c r="P8784" s="1" t="s">
        <v>3744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3750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4338</v>
      </c>
      <c r="N8785" s="1" t="n">
        <v>30</v>
      </c>
      <c r="O8785" s="1" t="n">
        <v>222.91</v>
      </c>
      <c r="P8785" s="1" t="s">
        <v>3744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3750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4661</v>
      </c>
      <c r="N8786" s="1" t="n">
        <v>60</v>
      </c>
      <c r="O8786" s="1" t="n">
        <v>188.73</v>
      </c>
      <c r="P8786" s="1" t="s">
        <v>3744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3750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3767</v>
      </c>
      <c r="N8787" s="1" t="n">
        <v>60</v>
      </c>
      <c r="O8787" s="1" t="n">
        <v>346.61</v>
      </c>
      <c r="P8787" s="1" t="s">
        <v>3744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3750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6524</v>
      </c>
      <c r="N8788" s="1" t="n">
        <v>24</v>
      </c>
      <c r="O8788" s="1" t="n">
        <v>60.25</v>
      </c>
      <c r="P8788" s="1" t="s">
        <v>3744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3750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4340</v>
      </c>
      <c r="N8789" s="1" t="n">
        <v>60</v>
      </c>
      <c r="O8789" s="1" t="n">
        <v>183.89</v>
      </c>
      <c r="P8789" s="1" t="s">
        <v>3744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3750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4341</v>
      </c>
      <c r="N8790" s="1" t="n">
        <v>60</v>
      </c>
      <c r="O8790" s="1" t="n">
        <v>508.72</v>
      </c>
      <c r="P8790" s="1" t="s">
        <v>3744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3750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5103</v>
      </c>
      <c r="N8791" s="1" t="n">
        <v>18</v>
      </c>
      <c r="O8791" s="1" t="n">
        <v>105.62</v>
      </c>
      <c r="P8791" s="1" t="s">
        <v>3744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3750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5670</v>
      </c>
      <c r="N8792" s="1" t="n">
        <v>30</v>
      </c>
      <c r="O8792" s="1" t="n">
        <v>147.9</v>
      </c>
      <c r="P8792" s="1" t="s">
        <v>3744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3750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3770</v>
      </c>
      <c r="N8793" s="1" t="n">
        <v>45</v>
      </c>
      <c r="O8793" s="1" t="n">
        <v>258.14</v>
      </c>
      <c r="P8793" s="1" t="s">
        <v>3744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3750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4730</v>
      </c>
      <c r="N8794" s="1" t="n">
        <v>24</v>
      </c>
      <c r="O8794" s="1" t="n">
        <v>178.33</v>
      </c>
      <c r="P8794" s="1" t="s">
        <v>3744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3750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3773</v>
      </c>
      <c r="N8795" s="1" t="n">
        <v>36</v>
      </c>
      <c r="O8795" s="1" t="n">
        <v>354.23</v>
      </c>
      <c r="P8795" s="1" t="s">
        <v>3744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3750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3774</v>
      </c>
      <c r="N8796" s="1" t="n">
        <v>120</v>
      </c>
      <c r="O8796" s="1" t="n">
        <v>1048.9</v>
      </c>
      <c r="P8796" s="1" t="s">
        <v>3744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3750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4346</v>
      </c>
      <c r="N8797" s="1" t="n">
        <v>48</v>
      </c>
      <c r="O8797" s="1" t="n">
        <v>174.7</v>
      </c>
      <c r="P8797" s="1" t="s">
        <v>3744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3750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5108</v>
      </c>
      <c r="N8798" s="1" t="n">
        <v>24</v>
      </c>
      <c r="O8798" s="1" t="n">
        <v>81.06</v>
      </c>
      <c r="P8798" s="1" t="s">
        <v>3744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3750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3765</v>
      </c>
      <c r="N8799" s="1" t="n">
        <v>90</v>
      </c>
      <c r="O8799" s="1" t="n">
        <v>567.1</v>
      </c>
      <c r="P8799" s="1" t="s">
        <v>3744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3897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3912</v>
      </c>
      <c r="N8800" s="1" t="n">
        <v>3.356</v>
      </c>
      <c r="O8800" s="1" t="n">
        <v>107.64</v>
      </c>
      <c r="P8800" s="1" t="s">
        <v>3744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3897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3913</v>
      </c>
      <c r="N8801" s="1" t="n">
        <v>9.24</v>
      </c>
      <c r="O8801" s="1" t="n">
        <v>316.81</v>
      </c>
      <c r="P8801" s="1" t="s">
        <v>3744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3897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3914</v>
      </c>
      <c r="N8802" s="1" t="n">
        <v>18.875</v>
      </c>
      <c r="O8802" s="1" t="n">
        <v>668.05</v>
      </c>
      <c r="P8802" s="1" t="s">
        <v>3744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3897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3915</v>
      </c>
      <c r="N8803" s="1" t="n">
        <v>17.029</v>
      </c>
      <c r="O8803" s="1" t="n">
        <v>659.24</v>
      </c>
      <c r="P8803" s="1" t="s">
        <v>3744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3897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3916</v>
      </c>
      <c r="N8804" s="1" t="n">
        <v>8.7</v>
      </c>
      <c r="O8804" s="1" t="n">
        <v>327.17</v>
      </c>
      <c r="P8804" s="1" t="s">
        <v>3744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3897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3909</v>
      </c>
      <c r="N8805" s="1" t="n">
        <v>2.728</v>
      </c>
      <c r="O8805" s="1" t="n">
        <v>6.01</v>
      </c>
      <c r="P8805" s="1" t="s">
        <v>3744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3897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3910</v>
      </c>
      <c r="N8806" s="1" t="n">
        <v>4.408</v>
      </c>
      <c r="O8806" s="1" t="n">
        <v>14.58</v>
      </c>
      <c r="P8806" s="1" t="s">
        <v>3744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3897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3911</v>
      </c>
      <c r="N8807" s="1" t="n">
        <v>0.264</v>
      </c>
      <c r="O8807" s="1" t="n">
        <v>0</v>
      </c>
      <c r="P8807" s="1" t="s">
        <v>3744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3976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6525</v>
      </c>
      <c r="N8808" s="1" t="n">
        <v>1</v>
      </c>
      <c r="O8808" s="1" t="n">
        <v>16.99</v>
      </c>
      <c r="P8808" s="1" t="s">
        <v>3744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3976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6525</v>
      </c>
      <c r="N8809" s="1" t="n">
        <v>1</v>
      </c>
      <c r="O8809" s="1" t="n">
        <v>16.99</v>
      </c>
      <c r="P8809" s="1" t="s">
        <v>3744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3976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5296</v>
      </c>
      <c r="N8810" s="1" t="n">
        <v>4</v>
      </c>
      <c r="O8810" s="1" t="n">
        <v>59.96</v>
      </c>
      <c r="P8810" s="1" t="s">
        <v>3744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3976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5296</v>
      </c>
      <c r="N8811" s="1" t="n">
        <v>4</v>
      </c>
      <c r="O8811" s="1" t="n">
        <v>59.96</v>
      </c>
      <c r="P8811" s="1" t="s">
        <v>3744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3976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5917</v>
      </c>
      <c r="N8812" s="1" t="n">
        <v>4</v>
      </c>
      <c r="O8812" s="1" t="n">
        <v>75.96</v>
      </c>
      <c r="P8812" s="1" t="s">
        <v>3744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3918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3912</v>
      </c>
      <c r="N8813" s="1" t="n">
        <v>3.356</v>
      </c>
      <c r="O8813" s="1" t="n">
        <v>107.64</v>
      </c>
      <c r="P8813" s="1" t="s">
        <v>3744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3918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3913</v>
      </c>
      <c r="N8814" s="1" t="n">
        <v>9.24</v>
      </c>
      <c r="O8814" s="1" t="n">
        <v>316.81</v>
      </c>
      <c r="P8814" s="1" t="s">
        <v>3744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3918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3914</v>
      </c>
      <c r="N8815" s="1" t="n">
        <v>18.875</v>
      </c>
      <c r="O8815" s="1" t="n">
        <v>668.05</v>
      </c>
      <c r="P8815" s="1" t="s">
        <v>3744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3918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3915</v>
      </c>
      <c r="N8816" s="1" t="n">
        <v>17.029</v>
      </c>
      <c r="O8816" s="1" t="n">
        <v>659.24</v>
      </c>
      <c r="P8816" s="1" t="s">
        <v>3744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3918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3916</v>
      </c>
      <c r="N8817" s="1" t="n">
        <v>8.7</v>
      </c>
      <c r="O8817" s="1" t="n">
        <v>327.17</v>
      </c>
      <c r="P8817" s="1" t="s">
        <v>3744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3918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3909</v>
      </c>
      <c r="N8818" s="1" t="n">
        <v>2.728</v>
      </c>
      <c r="O8818" s="1" t="n">
        <v>6.01</v>
      </c>
      <c r="P8818" s="1" t="s">
        <v>3744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3918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3910</v>
      </c>
      <c r="N8819" s="1" t="n">
        <v>4.408</v>
      </c>
      <c r="O8819" s="1" t="n">
        <v>14.58</v>
      </c>
      <c r="P8819" s="1" t="s">
        <v>3744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3918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3911</v>
      </c>
      <c r="N8820" s="1" t="n">
        <v>0.264</v>
      </c>
      <c r="O8820" s="1" t="n">
        <v>0</v>
      </c>
      <c r="P8820" s="1" t="s">
        <v>3744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3978</v>
      </c>
      <c r="E8821" s="1" t="n">
        <v>1955</v>
      </c>
      <c r="F8821" s="1" t="s">
        <v>3659</v>
      </c>
      <c r="I8821" s="1" t="n">
        <v>47088</v>
      </c>
      <c r="J8821" s="1" t="n">
        <v>45154</v>
      </c>
      <c r="K8821" s="1" t="n">
        <v>2246390</v>
      </c>
      <c r="L8821" s="1" t="s">
        <v>4974</v>
      </c>
      <c r="N8821" s="1" t="n">
        <v>155</v>
      </c>
      <c r="O8821" s="1" t="n">
        <v>152.13</v>
      </c>
      <c r="P8821" s="1" t="s">
        <v>3980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3978</v>
      </c>
      <c r="E8822" s="1" t="n">
        <v>1955</v>
      </c>
      <c r="F8822" s="1" t="s">
        <v>3659</v>
      </c>
      <c r="I8822" s="1" t="n">
        <v>47088</v>
      </c>
      <c r="J8822" s="1" t="n">
        <v>45155</v>
      </c>
      <c r="K8822" s="1" t="n">
        <v>2246406</v>
      </c>
      <c r="L8822" s="1" t="s">
        <v>4975</v>
      </c>
      <c r="N8822" s="1" t="n">
        <v>175</v>
      </c>
      <c r="O8822" s="1" t="n">
        <v>172.38</v>
      </c>
      <c r="P8822" s="1" t="s">
        <v>3980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3749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3747</v>
      </c>
      <c r="N8823" s="1" t="n">
        <v>40</v>
      </c>
      <c r="O8823" s="1" t="n">
        <v>250</v>
      </c>
      <c r="P8823" s="1" t="s">
        <v>3744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3749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3743</v>
      </c>
      <c r="N8824" s="1" t="n">
        <v>8</v>
      </c>
      <c r="O8824" s="1" t="n">
        <v>80</v>
      </c>
      <c r="P8824" s="1" t="s">
        <v>3744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3749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3745</v>
      </c>
      <c r="N8825" s="1" t="n">
        <v>40</v>
      </c>
      <c r="O8825" s="1" t="n">
        <v>20</v>
      </c>
      <c r="P8825" s="1" t="s">
        <v>3744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3750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4134</v>
      </c>
      <c r="N8826" s="1" t="n">
        <v>6</v>
      </c>
      <c r="O8826" s="1" t="n">
        <v>44.94</v>
      </c>
      <c r="P8826" s="1" t="s">
        <v>3744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3750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5502</v>
      </c>
      <c r="N8827" s="1" t="n">
        <v>12</v>
      </c>
      <c r="O8827" s="1" t="n">
        <v>49.2</v>
      </c>
      <c r="P8827" s="1" t="s">
        <v>3744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3750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5504</v>
      </c>
      <c r="N8828" s="1" t="n">
        <v>6</v>
      </c>
      <c r="O8828" s="1" t="n">
        <v>51.36</v>
      </c>
      <c r="P8828" s="1" t="s">
        <v>3744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3750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5505</v>
      </c>
      <c r="N8829" s="1" t="n">
        <v>24</v>
      </c>
      <c r="O8829" s="1" t="n">
        <v>105.84</v>
      </c>
      <c r="P8829" s="1" t="s">
        <v>3744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3750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4137</v>
      </c>
      <c r="N8830" s="1" t="n">
        <v>6</v>
      </c>
      <c r="O8830" s="1" t="n">
        <v>58.5</v>
      </c>
      <c r="P8830" s="1" t="s">
        <v>3744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3750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6526</v>
      </c>
      <c r="N8831" s="1" t="n">
        <v>12</v>
      </c>
      <c r="O8831" s="1" t="n">
        <v>32.28</v>
      </c>
      <c r="P8831" s="1" t="s">
        <v>3744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3750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3821</v>
      </c>
      <c r="N8832" s="1" t="n">
        <v>104.95</v>
      </c>
      <c r="O8832" s="1" t="n">
        <v>3463.35</v>
      </c>
      <c r="P8832" s="1" t="s">
        <v>3744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3750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3823</v>
      </c>
      <c r="N8833" s="1" t="n">
        <v>79.35</v>
      </c>
      <c r="O8833" s="1" t="n">
        <v>1825.05</v>
      </c>
      <c r="P8833" s="1" t="s">
        <v>3744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3750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4613</v>
      </c>
      <c r="N8834" s="1" t="n">
        <v>36</v>
      </c>
      <c r="O8834" s="1" t="n">
        <v>42</v>
      </c>
      <c r="P8834" s="1" t="s">
        <v>3744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3750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4614</v>
      </c>
      <c r="N8835" s="1" t="n">
        <v>54</v>
      </c>
      <c r="O8835" s="1" t="n">
        <v>204</v>
      </c>
      <c r="P8835" s="1" t="s">
        <v>3744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3750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4615</v>
      </c>
      <c r="N8836" s="1" t="n">
        <v>54</v>
      </c>
      <c r="O8836" s="1" t="n">
        <v>204</v>
      </c>
      <c r="P8836" s="1" t="s">
        <v>3744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3750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4618</v>
      </c>
      <c r="N8837" s="1" t="n">
        <v>54</v>
      </c>
      <c r="O8837" s="1" t="n">
        <v>204</v>
      </c>
      <c r="P8837" s="1" t="s">
        <v>3744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3918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3912</v>
      </c>
      <c r="N8838" s="1" t="n">
        <v>3.204</v>
      </c>
      <c r="O8838" s="1" t="n">
        <v>75.61</v>
      </c>
      <c r="P8838" s="1" t="s">
        <v>3744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3918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3913</v>
      </c>
      <c r="N8839" s="1" t="n">
        <v>15.424</v>
      </c>
      <c r="O8839" s="1" t="n">
        <v>389.1</v>
      </c>
      <c r="P8839" s="1" t="s">
        <v>3744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3918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3914</v>
      </c>
      <c r="N8840" s="1" t="n">
        <v>19.575</v>
      </c>
      <c r="O8840" s="1" t="n">
        <v>509.75</v>
      </c>
      <c r="P8840" s="1" t="s">
        <v>3744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3918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3915</v>
      </c>
      <c r="N8841" s="1" t="n">
        <v>20.785</v>
      </c>
      <c r="O8841" s="1" t="n">
        <v>592.02</v>
      </c>
      <c r="P8841" s="1" t="s">
        <v>3744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3918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3916</v>
      </c>
      <c r="N8842" s="1" t="n">
        <v>8.582</v>
      </c>
      <c r="O8842" s="1" t="n">
        <v>237.46</v>
      </c>
      <c r="P8842" s="1" t="s">
        <v>3744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3918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3909</v>
      </c>
      <c r="N8843" s="1" t="n">
        <v>4.588</v>
      </c>
      <c r="O8843" s="1" t="n">
        <v>7.43</v>
      </c>
      <c r="P8843" s="1" t="s">
        <v>3744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3918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3910</v>
      </c>
      <c r="N8844" s="1" t="n">
        <v>5.618</v>
      </c>
      <c r="O8844" s="1" t="n">
        <v>13.67</v>
      </c>
      <c r="P8844" s="1" t="s">
        <v>3744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3918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3911</v>
      </c>
      <c r="N8845" s="1" t="n">
        <v>1.574</v>
      </c>
      <c r="O8845" s="1" t="n">
        <v>0.01</v>
      </c>
      <c r="P8845" s="1" t="s">
        <v>3744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3918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3898</v>
      </c>
      <c r="N8846" s="1" t="n">
        <v>8.699</v>
      </c>
      <c r="O8846" s="1" t="n">
        <v>303.38</v>
      </c>
      <c r="P8846" s="1" t="s">
        <v>3744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3918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3899</v>
      </c>
      <c r="N8847" s="1" t="n">
        <v>23.25</v>
      </c>
      <c r="O8847" s="1" t="n">
        <v>831.14</v>
      </c>
      <c r="P8847" s="1" t="s">
        <v>3744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3918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3900</v>
      </c>
      <c r="N8848" s="1" t="n">
        <v>3.94</v>
      </c>
      <c r="O8848" s="1" t="n">
        <v>161.46</v>
      </c>
      <c r="P8848" s="1" t="s">
        <v>3744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3918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3901</v>
      </c>
      <c r="N8849" s="1" t="n">
        <v>9.3</v>
      </c>
      <c r="O8849" s="1" t="n">
        <v>381.12</v>
      </c>
      <c r="P8849" s="1" t="s">
        <v>3744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3918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3902</v>
      </c>
      <c r="N8850" s="1" t="n">
        <v>7.095</v>
      </c>
      <c r="O8850" s="1" t="n">
        <v>315.51</v>
      </c>
      <c r="P8850" s="1" t="s">
        <v>3744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3918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3903</v>
      </c>
      <c r="N8851" s="1" t="n">
        <v>13.225</v>
      </c>
      <c r="O8851" s="1" t="n">
        <v>634.23</v>
      </c>
      <c r="P8851" s="1" t="s">
        <v>3744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3918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3904</v>
      </c>
      <c r="N8852" s="1" t="n">
        <v>5.746</v>
      </c>
      <c r="O8852" s="1" t="n">
        <v>280.57</v>
      </c>
      <c r="P8852" s="1" t="s">
        <v>3744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3918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3905</v>
      </c>
      <c r="N8853" s="1" t="n">
        <v>1.884</v>
      </c>
      <c r="O8853" s="1" t="n">
        <v>83.78</v>
      </c>
      <c r="P8853" s="1" t="s">
        <v>3744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3918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3906</v>
      </c>
      <c r="N8854" s="1" t="n">
        <v>2.74</v>
      </c>
      <c r="O8854" s="1" t="n">
        <v>131.4</v>
      </c>
      <c r="P8854" s="1" t="s">
        <v>3744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3918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3907</v>
      </c>
      <c r="N8855" s="1" t="n">
        <v>2.956</v>
      </c>
      <c r="O8855" s="1" t="n">
        <v>167.54</v>
      </c>
      <c r="P8855" s="1" t="s">
        <v>3744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3918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5295</v>
      </c>
      <c r="N8856" s="1" t="n">
        <v>1.838</v>
      </c>
      <c r="O8856" s="1" t="n">
        <v>22.43</v>
      </c>
      <c r="P8856" s="1" t="s">
        <v>3744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3918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3908</v>
      </c>
      <c r="N8857" s="1" t="n">
        <v>2.642</v>
      </c>
      <c r="O8857" s="1" t="n">
        <v>103.66</v>
      </c>
      <c r="P8857" s="1" t="s">
        <v>3744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3918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3909</v>
      </c>
      <c r="N8858" s="1" t="n">
        <v>4.738</v>
      </c>
      <c r="O8858" s="1" t="n">
        <v>8.22</v>
      </c>
      <c r="P8858" s="1" t="s">
        <v>3744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3918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3910</v>
      </c>
      <c r="N8859" s="1" t="n">
        <v>14.919</v>
      </c>
      <c r="O8859" s="1" t="n">
        <v>38.9</v>
      </c>
      <c r="P8859" s="1" t="s">
        <v>3744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3918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3911</v>
      </c>
      <c r="N8860" s="1" t="n">
        <v>1.978</v>
      </c>
      <c r="O8860" s="1" t="n">
        <v>0.01</v>
      </c>
      <c r="P8860" s="1" t="s">
        <v>3744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4197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5082</v>
      </c>
      <c r="N8861" s="1" t="n">
        <v>60</v>
      </c>
      <c r="O8861" s="1" t="n">
        <v>93.23</v>
      </c>
      <c r="P8861" s="1" t="s">
        <v>3744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4197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4341</v>
      </c>
      <c r="N8862" s="1" t="n">
        <v>6</v>
      </c>
      <c r="O8862" s="1" t="n">
        <v>22.94</v>
      </c>
      <c r="P8862" s="1" t="s">
        <v>3744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3978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3774</v>
      </c>
      <c r="N8863" s="1" t="n">
        <v>6</v>
      </c>
      <c r="O8863" s="1" t="n">
        <v>21.54</v>
      </c>
      <c r="P8863" s="1" t="s">
        <v>3980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3749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3743</v>
      </c>
      <c r="N8864" s="1" t="n">
        <v>8</v>
      </c>
      <c r="O8864" s="1" t="n">
        <v>20</v>
      </c>
      <c r="P8864" s="1" t="s">
        <v>3744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3749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3745</v>
      </c>
      <c r="N8865" s="1" t="n">
        <v>8</v>
      </c>
      <c r="O8865" s="1" t="n">
        <v>48</v>
      </c>
      <c r="P8865" s="1" t="s">
        <v>3744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3749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3746</v>
      </c>
      <c r="N8866" s="1" t="n">
        <v>40</v>
      </c>
      <c r="O8866" s="1" t="n">
        <v>80</v>
      </c>
      <c r="P8866" s="1" t="s">
        <v>3744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3750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3796</v>
      </c>
      <c r="N8867" s="1" t="n">
        <v>30</v>
      </c>
      <c r="O8867" s="1" t="n">
        <v>210</v>
      </c>
      <c r="P8867" s="1" t="s">
        <v>3744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3750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3797</v>
      </c>
      <c r="N8868" s="1" t="n">
        <v>25</v>
      </c>
      <c r="O8868" s="1" t="n">
        <v>212.5</v>
      </c>
      <c r="P8868" s="1" t="s">
        <v>3744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3750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3798</v>
      </c>
      <c r="N8869" s="1" t="n">
        <v>4</v>
      </c>
      <c r="O8869" s="1" t="n">
        <v>36.8</v>
      </c>
      <c r="P8869" s="1" t="s">
        <v>3744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3750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5330</v>
      </c>
      <c r="N8870" s="1" t="n">
        <v>300</v>
      </c>
      <c r="O8870" s="1" t="n">
        <v>1380</v>
      </c>
      <c r="P8870" s="1" t="s">
        <v>3744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3750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4214</v>
      </c>
      <c r="N8871" s="1" t="n">
        <v>20</v>
      </c>
      <c r="O8871" s="1" t="n">
        <v>45</v>
      </c>
      <c r="P8871" s="1" t="s">
        <v>3744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3750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4215</v>
      </c>
      <c r="N8872" s="1" t="n">
        <v>60</v>
      </c>
      <c r="O8872" s="1" t="n">
        <v>187.5</v>
      </c>
      <c r="P8872" s="1" t="s">
        <v>3744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3750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4216</v>
      </c>
      <c r="N8873" s="1" t="n">
        <v>30</v>
      </c>
      <c r="O8873" s="1" t="n">
        <v>132</v>
      </c>
      <c r="P8873" s="1" t="s">
        <v>3744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3750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4217</v>
      </c>
      <c r="N8874" s="1" t="n">
        <v>100</v>
      </c>
      <c r="O8874" s="1" t="n">
        <v>90</v>
      </c>
      <c r="P8874" s="1" t="s">
        <v>3744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3750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4219</v>
      </c>
      <c r="N8875" s="1" t="n">
        <v>40</v>
      </c>
      <c r="O8875" s="1" t="n">
        <v>228</v>
      </c>
      <c r="P8875" s="1" t="s">
        <v>3744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3750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4220</v>
      </c>
      <c r="N8876" s="1" t="n">
        <v>30</v>
      </c>
      <c r="O8876" s="1" t="n">
        <v>279</v>
      </c>
      <c r="P8876" s="1" t="s">
        <v>3744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3750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5331</v>
      </c>
      <c r="N8877" s="1" t="n">
        <v>300</v>
      </c>
      <c r="O8877" s="1" t="n">
        <v>1589.4</v>
      </c>
      <c r="P8877" s="1" t="s">
        <v>3744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3750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4221</v>
      </c>
      <c r="N8878" s="1" t="n">
        <v>240</v>
      </c>
      <c r="O8878" s="1" t="n">
        <v>1909.2</v>
      </c>
      <c r="P8878" s="1" t="s">
        <v>3744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3750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3821</v>
      </c>
      <c r="N8879" s="1" t="n">
        <v>87</v>
      </c>
      <c r="O8879" s="1" t="n">
        <v>2784</v>
      </c>
      <c r="P8879" s="1" t="s">
        <v>3744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3750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3823</v>
      </c>
      <c r="N8880" s="1" t="n">
        <v>73.2</v>
      </c>
      <c r="O8880" s="1" t="n">
        <v>1610.4</v>
      </c>
      <c r="P8880" s="1" t="s">
        <v>3744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3750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3806</v>
      </c>
      <c r="N8881" s="1" t="n">
        <v>50</v>
      </c>
      <c r="O8881" s="1" t="n">
        <v>110.59</v>
      </c>
      <c r="P8881" s="1" t="s">
        <v>3744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3750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3807</v>
      </c>
      <c r="N8882" s="1" t="n">
        <v>60</v>
      </c>
      <c r="O8882" s="1" t="n">
        <v>186.4</v>
      </c>
      <c r="P8882" s="1" t="s">
        <v>3744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3750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4699</v>
      </c>
      <c r="N8883" s="1" t="n">
        <v>30</v>
      </c>
      <c r="O8883" s="1" t="n">
        <v>54.31</v>
      </c>
      <c r="P8883" s="1" t="s">
        <v>3744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3750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3808</v>
      </c>
      <c r="N8884" s="1" t="n">
        <v>40</v>
      </c>
      <c r="O8884" s="1" t="n">
        <v>47.32</v>
      </c>
      <c r="P8884" s="1" t="s">
        <v>3744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3750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3809</v>
      </c>
      <c r="N8885" s="1" t="n">
        <v>100</v>
      </c>
      <c r="O8885" s="1" t="n">
        <v>136.3</v>
      </c>
      <c r="P8885" s="1" t="s">
        <v>3744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3750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4700</v>
      </c>
      <c r="N8886" s="1" t="n">
        <v>50</v>
      </c>
      <c r="O8886" s="1" t="n">
        <v>92.5</v>
      </c>
      <c r="P8886" s="1" t="s">
        <v>3744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3750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3810</v>
      </c>
      <c r="N8887" s="1" t="n">
        <v>30</v>
      </c>
      <c r="O8887" s="1" t="n">
        <v>35.49</v>
      </c>
      <c r="P8887" s="1" t="s">
        <v>3744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3750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3811</v>
      </c>
      <c r="N8888" s="1" t="n">
        <v>20</v>
      </c>
      <c r="O8888" s="1" t="n">
        <v>29.21</v>
      </c>
      <c r="P8888" s="1" t="s">
        <v>3744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3750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3813</v>
      </c>
      <c r="N8889" s="1" t="n">
        <v>6</v>
      </c>
      <c r="O8889" s="1" t="n">
        <v>61.1</v>
      </c>
      <c r="P8889" s="1" t="s">
        <v>3744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3750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3816</v>
      </c>
      <c r="N8890" s="1" t="n">
        <v>4</v>
      </c>
      <c r="O8890" s="1" t="n">
        <v>74.07</v>
      </c>
      <c r="P8890" s="1" t="s">
        <v>3744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3750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5354</v>
      </c>
      <c r="N8891" s="1" t="n">
        <v>5</v>
      </c>
      <c r="O8891" s="1" t="n">
        <v>82</v>
      </c>
      <c r="P8891" s="1" t="s">
        <v>3744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3750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3818</v>
      </c>
      <c r="N8892" s="1" t="n">
        <v>15</v>
      </c>
      <c r="O8892" s="1" t="n">
        <v>157.39</v>
      </c>
      <c r="P8892" s="1" t="s">
        <v>3744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3750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3819</v>
      </c>
      <c r="N8893" s="1" t="n">
        <v>4</v>
      </c>
      <c r="O8893" s="1" t="n">
        <v>102.46</v>
      </c>
      <c r="P8893" s="1" t="s">
        <v>3744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3750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3820</v>
      </c>
      <c r="N8894" s="1" t="n">
        <v>10</v>
      </c>
      <c r="O8894" s="1" t="n">
        <v>132.18</v>
      </c>
      <c r="P8894" s="1" t="s">
        <v>3744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3750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4701</v>
      </c>
      <c r="N8895" s="1" t="n">
        <v>3</v>
      </c>
      <c r="O8895" s="1" t="n">
        <v>45</v>
      </c>
      <c r="P8895" s="1" t="s">
        <v>3744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3750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4161</v>
      </c>
      <c r="N8896" s="1" t="n">
        <v>2</v>
      </c>
      <c r="O8896" s="1" t="n">
        <v>39.86</v>
      </c>
      <c r="P8896" s="1" t="s">
        <v>3744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3750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3842</v>
      </c>
      <c r="N8897" s="1" t="n">
        <v>2</v>
      </c>
      <c r="O8897" s="1" t="n">
        <v>39.86</v>
      </c>
      <c r="P8897" s="1" t="s">
        <v>3744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3750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4164</v>
      </c>
      <c r="N8898" s="1" t="n">
        <v>2</v>
      </c>
      <c r="O8898" s="1" t="n">
        <v>39.86</v>
      </c>
      <c r="P8898" s="1" t="s">
        <v>3744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3750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4163</v>
      </c>
      <c r="N8899" s="1" t="n">
        <v>4</v>
      </c>
      <c r="O8899" s="1" t="n">
        <v>50.35</v>
      </c>
      <c r="P8899" s="1" t="s">
        <v>3744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3750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5304</v>
      </c>
      <c r="N8900" s="1" t="n">
        <v>2</v>
      </c>
      <c r="O8900" s="1" t="n">
        <v>39.86</v>
      </c>
      <c r="P8900" s="1" t="s">
        <v>3744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3750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3845</v>
      </c>
      <c r="N8901" s="1" t="n">
        <v>2</v>
      </c>
      <c r="O8901" s="1" t="n">
        <v>39.86</v>
      </c>
      <c r="P8901" s="1" t="s">
        <v>3744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3750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3846</v>
      </c>
      <c r="N8902" s="1" t="n">
        <v>2</v>
      </c>
      <c r="O8902" s="1" t="n">
        <v>39.86</v>
      </c>
      <c r="P8902" s="1" t="s">
        <v>3744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3750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6527</v>
      </c>
      <c r="N8903" s="1" t="n">
        <v>2</v>
      </c>
      <c r="O8903" s="1" t="n">
        <v>39.86</v>
      </c>
      <c r="P8903" s="1" t="s">
        <v>3744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3750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6528</v>
      </c>
      <c r="N8904" s="1" t="n">
        <v>2</v>
      </c>
      <c r="O8904" s="1" t="n">
        <v>39.86</v>
      </c>
      <c r="P8904" s="1" t="s">
        <v>3744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3750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6529</v>
      </c>
      <c r="N8905" s="1" t="n">
        <v>2</v>
      </c>
      <c r="O8905" s="1" t="n">
        <v>39.86</v>
      </c>
      <c r="P8905" s="1" t="s">
        <v>3744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3750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4705</v>
      </c>
      <c r="N8906" s="1" t="n">
        <v>4</v>
      </c>
      <c r="O8906" s="1" t="n">
        <v>50.35</v>
      </c>
      <c r="P8906" s="1" t="s">
        <v>3744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3750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3848</v>
      </c>
      <c r="N8907" s="1" t="n">
        <v>4</v>
      </c>
      <c r="O8907" s="1" t="n">
        <v>79.72</v>
      </c>
      <c r="P8907" s="1" t="s">
        <v>3744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3750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3849</v>
      </c>
      <c r="N8908" s="1" t="n">
        <v>4</v>
      </c>
      <c r="O8908" s="1" t="n">
        <v>79.72</v>
      </c>
      <c r="P8908" s="1" t="s">
        <v>3744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3750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3928</v>
      </c>
      <c r="N8909" s="1" t="n">
        <v>10</v>
      </c>
      <c r="O8909" s="1" t="n">
        <v>106.7</v>
      </c>
      <c r="P8909" s="1" t="s">
        <v>3744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3750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3929</v>
      </c>
      <c r="N8910" s="1" t="n">
        <v>10</v>
      </c>
      <c r="O8910" s="1" t="n">
        <v>68.6</v>
      </c>
      <c r="P8910" s="1" t="s">
        <v>3744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3750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3930</v>
      </c>
      <c r="N8911" s="1" t="n">
        <v>10</v>
      </c>
      <c r="O8911" s="1" t="n">
        <v>137</v>
      </c>
      <c r="P8911" s="1" t="s">
        <v>3744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3750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3931</v>
      </c>
      <c r="N8912" s="1" t="n">
        <v>7</v>
      </c>
      <c r="O8912" s="1" t="n">
        <v>87.92</v>
      </c>
      <c r="P8912" s="1" t="s">
        <v>3744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3750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3932</v>
      </c>
      <c r="N8913" s="1" t="n">
        <v>7</v>
      </c>
      <c r="O8913" s="1" t="n">
        <v>87.92</v>
      </c>
      <c r="P8913" s="1" t="s">
        <v>3744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3750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3933</v>
      </c>
      <c r="N8914" s="1" t="n">
        <v>10</v>
      </c>
      <c r="O8914" s="1" t="n">
        <v>116.4</v>
      </c>
      <c r="P8914" s="1" t="s">
        <v>3744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3750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5579</v>
      </c>
      <c r="N8915" s="1" t="n">
        <v>6</v>
      </c>
      <c r="O8915" s="1" t="n">
        <v>51.6</v>
      </c>
      <c r="P8915" s="1" t="s">
        <v>3744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3750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6530</v>
      </c>
      <c r="N8916" s="1" t="n">
        <v>5</v>
      </c>
      <c r="O8916" s="1" t="n">
        <v>62.58</v>
      </c>
      <c r="P8916" s="1" t="s">
        <v>3744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3750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3754</v>
      </c>
      <c r="N8917" s="1" t="n">
        <v>6</v>
      </c>
      <c r="O8917" s="1" t="n">
        <v>50.39</v>
      </c>
      <c r="P8917" s="1" t="s">
        <v>3744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3750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4656</v>
      </c>
      <c r="N8918" s="1" t="n">
        <v>60</v>
      </c>
      <c r="O8918" s="1" t="n">
        <v>116.75</v>
      </c>
      <c r="P8918" s="1" t="s">
        <v>3744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3750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5593</v>
      </c>
      <c r="N8919" s="1" t="n">
        <v>36</v>
      </c>
      <c r="O8919" s="1" t="n">
        <v>70.05</v>
      </c>
      <c r="P8919" s="1" t="s">
        <v>3744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3750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4657</v>
      </c>
      <c r="N8920" s="1" t="n">
        <v>60</v>
      </c>
      <c r="O8920" s="1" t="n">
        <v>116.75</v>
      </c>
      <c r="P8920" s="1" t="s">
        <v>3744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3750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5594</v>
      </c>
      <c r="N8921" s="1" t="n">
        <v>60</v>
      </c>
      <c r="O8921" s="1" t="n">
        <v>116.75</v>
      </c>
      <c r="P8921" s="1" t="s">
        <v>3744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3750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5100</v>
      </c>
      <c r="N8922" s="1" t="n">
        <v>24</v>
      </c>
      <c r="O8922" s="1" t="n">
        <v>63.64</v>
      </c>
      <c r="P8922" s="1" t="s">
        <v>3744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3750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6531</v>
      </c>
      <c r="N8923" s="1" t="n">
        <v>16</v>
      </c>
      <c r="O8923" s="1" t="n">
        <v>31.13</v>
      </c>
      <c r="P8923" s="1" t="s">
        <v>3744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3750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3752</v>
      </c>
      <c r="N8924" s="1" t="n">
        <v>72</v>
      </c>
      <c r="O8924" s="1" t="n">
        <v>604.66</v>
      </c>
      <c r="P8924" s="1" t="s">
        <v>3744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3750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4035</v>
      </c>
      <c r="N8925" s="1" t="n">
        <v>96</v>
      </c>
      <c r="O8925" s="1" t="n">
        <v>560.46</v>
      </c>
      <c r="P8925" s="1" t="s">
        <v>3744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3750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3753</v>
      </c>
      <c r="N8926" s="1" t="n">
        <v>6</v>
      </c>
      <c r="O8926" s="1" t="n">
        <v>50.39</v>
      </c>
      <c r="P8926" s="1" t="s">
        <v>3744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3750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6532</v>
      </c>
      <c r="N8927" s="1" t="n">
        <v>16</v>
      </c>
      <c r="O8927" s="1" t="n">
        <v>31.13</v>
      </c>
      <c r="P8927" s="1" t="s">
        <v>3744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3750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5080</v>
      </c>
      <c r="N8928" s="1" t="n">
        <v>12</v>
      </c>
      <c r="O8928" s="1" t="n">
        <v>100.78</v>
      </c>
      <c r="P8928" s="1" t="s">
        <v>3744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3750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3755</v>
      </c>
      <c r="N8929" s="1" t="n">
        <v>6</v>
      </c>
      <c r="O8929" s="1" t="n">
        <v>50.39</v>
      </c>
      <c r="P8929" s="1" t="s">
        <v>3744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3750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6135</v>
      </c>
      <c r="N8930" s="1" t="n">
        <v>24</v>
      </c>
      <c r="O8930" s="1" t="n">
        <v>176.39</v>
      </c>
      <c r="P8930" s="1" t="s">
        <v>3744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3750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6533</v>
      </c>
      <c r="N8931" s="1" t="n">
        <v>6</v>
      </c>
      <c r="O8931" s="1" t="n">
        <v>50.39</v>
      </c>
      <c r="P8931" s="1" t="s">
        <v>3744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3750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5081</v>
      </c>
      <c r="N8932" s="1" t="n">
        <v>24</v>
      </c>
      <c r="O8932" s="1" t="n">
        <v>201.55</v>
      </c>
      <c r="P8932" s="1" t="s">
        <v>3744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3750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3760</v>
      </c>
      <c r="N8933" s="1" t="n">
        <v>6</v>
      </c>
      <c r="O8933" s="1" t="n">
        <v>50.39</v>
      </c>
      <c r="P8933" s="1" t="s">
        <v>3744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3750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6534</v>
      </c>
      <c r="N8934" s="1" t="n">
        <v>16</v>
      </c>
      <c r="O8934" s="1" t="n">
        <v>31.13</v>
      </c>
      <c r="P8934" s="1" t="s">
        <v>3744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3750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6137</v>
      </c>
      <c r="N8935" s="1" t="n">
        <v>6</v>
      </c>
      <c r="O8935" s="1" t="n">
        <v>50.39</v>
      </c>
      <c r="P8935" s="1" t="s">
        <v>3744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3750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6535</v>
      </c>
      <c r="N8936" s="1" t="n">
        <v>12</v>
      </c>
      <c r="O8936" s="1" t="n">
        <v>52.2</v>
      </c>
      <c r="P8936" s="1" t="s">
        <v>3744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3750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6536</v>
      </c>
      <c r="N8937" s="1" t="n">
        <v>12</v>
      </c>
      <c r="O8937" s="1" t="n">
        <v>52.2</v>
      </c>
      <c r="P8937" s="1" t="s">
        <v>3744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3750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6537</v>
      </c>
      <c r="N8938" s="1" t="n">
        <v>6</v>
      </c>
      <c r="O8938" s="1" t="n">
        <v>39.06</v>
      </c>
      <c r="P8938" s="1" t="s">
        <v>3744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3750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6538</v>
      </c>
      <c r="N8939" s="1" t="n">
        <v>12</v>
      </c>
      <c r="O8939" s="1" t="n">
        <v>54.84</v>
      </c>
      <c r="P8939" s="1" t="s">
        <v>3744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3750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6539</v>
      </c>
      <c r="N8940" s="1" t="n">
        <v>48</v>
      </c>
      <c r="O8940" s="1" t="n">
        <v>153.6</v>
      </c>
      <c r="P8940" s="1" t="s">
        <v>3744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3750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6404</v>
      </c>
      <c r="N8941" s="1" t="n">
        <v>24</v>
      </c>
      <c r="O8941" s="1" t="n">
        <v>147.6</v>
      </c>
      <c r="P8941" s="1" t="s">
        <v>3744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3750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6540</v>
      </c>
      <c r="N8942" s="1" t="n">
        <v>24</v>
      </c>
      <c r="O8942" s="1" t="n">
        <v>62.16</v>
      </c>
      <c r="P8942" s="1" t="s">
        <v>3744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3750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6541</v>
      </c>
      <c r="N8943" s="1" t="n">
        <v>12</v>
      </c>
      <c r="O8943" s="1" t="n">
        <v>52.2</v>
      </c>
      <c r="P8943" s="1" t="s">
        <v>3744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3750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6542</v>
      </c>
      <c r="N8944" s="1" t="n">
        <v>3</v>
      </c>
      <c r="O8944" s="1" t="n">
        <v>20.79</v>
      </c>
      <c r="P8944" s="1" t="s">
        <v>3744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3750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6543</v>
      </c>
      <c r="N8945" s="1" t="n">
        <v>48</v>
      </c>
      <c r="O8945" s="1" t="n">
        <v>134.4</v>
      </c>
      <c r="P8945" s="1" t="s">
        <v>3744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3750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6544</v>
      </c>
      <c r="N8946" s="1" t="n">
        <v>3</v>
      </c>
      <c r="O8946" s="1" t="n">
        <v>20.79</v>
      </c>
      <c r="P8946" s="1" t="s">
        <v>3744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3750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6545</v>
      </c>
      <c r="N8947" s="1" t="n">
        <v>12</v>
      </c>
      <c r="O8947" s="1" t="n">
        <v>68.76</v>
      </c>
      <c r="P8947" s="1" t="s">
        <v>3744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3750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4743</v>
      </c>
      <c r="N8948" s="1" t="n">
        <v>3</v>
      </c>
      <c r="O8948" s="1" t="n">
        <v>64.62</v>
      </c>
      <c r="P8948" s="1" t="s">
        <v>3744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3750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6537</v>
      </c>
      <c r="N8949" s="1" t="n">
        <v>6</v>
      </c>
      <c r="O8949" s="1" t="n">
        <v>39.06</v>
      </c>
      <c r="P8949" s="1" t="s">
        <v>3744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3750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6546</v>
      </c>
      <c r="N8950" s="1" t="n">
        <v>3</v>
      </c>
      <c r="O8950" s="1" t="n">
        <v>20.79</v>
      </c>
      <c r="P8950" s="1" t="s">
        <v>3744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3750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6547</v>
      </c>
      <c r="N8951" s="1" t="n">
        <v>24</v>
      </c>
      <c r="O8951" s="1" t="n">
        <v>167.04</v>
      </c>
      <c r="P8951" s="1" t="s">
        <v>3744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3750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6548</v>
      </c>
      <c r="N8952" s="1" t="n">
        <v>24</v>
      </c>
      <c r="O8952" s="1" t="n">
        <v>48</v>
      </c>
      <c r="P8952" s="1" t="s">
        <v>3744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3750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6549</v>
      </c>
      <c r="N8953" s="1" t="n">
        <v>6</v>
      </c>
      <c r="O8953" s="1" t="n">
        <v>39.06</v>
      </c>
      <c r="P8953" s="1" t="s">
        <v>3744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3750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6550</v>
      </c>
      <c r="N8954" s="1" t="n">
        <v>1</v>
      </c>
      <c r="O8954" s="1" t="n">
        <v>6.88</v>
      </c>
      <c r="P8954" s="1" t="s">
        <v>3744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3750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6551</v>
      </c>
      <c r="N8955" s="1" t="n">
        <v>3</v>
      </c>
      <c r="O8955" s="1" t="n">
        <v>20.64</v>
      </c>
      <c r="P8955" s="1" t="s">
        <v>3744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3750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6552</v>
      </c>
      <c r="N8956" s="1" t="n">
        <v>6</v>
      </c>
      <c r="O8956" s="1" t="n">
        <v>34.56</v>
      </c>
      <c r="P8956" s="1" t="s">
        <v>3744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3750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4745</v>
      </c>
      <c r="N8957" s="1" t="n">
        <v>3</v>
      </c>
      <c r="O8957" s="1" t="n">
        <v>48.21</v>
      </c>
      <c r="P8957" s="1" t="s">
        <v>3744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3750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6553</v>
      </c>
      <c r="N8958" s="1" t="n">
        <v>3</v>
      </c>
      <c r="O8958" s="1" t="n">
        <v>48.21</v>
      </c>
      <c r="P8958" s="1" t="s">
        <v>3744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3750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6554</v>
      </c>
      <c r="N8959" s="1" t="n">
        <v>6</v>
      </c>
      <c r="O8959" s="1" t="n">
        <v>34.56</v>
      </c>
      <c r="P8959" s="1" t="s">
        <v>3744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3750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6555</v>
      </c>
      <c r="N8960" s="1" t="n">
        <v>3</v>
      </c>
      <c r="O8960" s="1" t="n">
        <v>24.09</v>
      </c>
      <c r="P8960" s="1" t="s">
        <v>3744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3750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6556</v>
      </c>
      <c r="N8961" s="1" t="n">
        <v>3</v>
      </c>
      <c r="O8961" s="1" t="n">
        <v>20.64</v>
      </c>
      <c r="P8961" s="1" t="s">
        <v>3744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3750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6557</v>
      </c>
      <c r="N8962" s="1" t="n">
        <v>6</v>
      </c>
      <c r="O8962" s="1" t="n">
        <v>34.56</v>
      </c>
      <c r="P8962" s="1" t="s">
        <v>3744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3750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6558</v>
      </c>
      <c r="N8963" s="1" t="n">
        <v>6</v>
      </c>
      <c r="O8963" s="1" t="n">
        <v>34.56</v>
      </c>
      <c r="P8963" s="1" t="s">
        <v>3744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3750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6559</v>
      </c>
      <c r="N8964" s="1" t="n">
        <v>6</v>
      </c>
      <c r="O8964" s="1" t="n">
        <v>39.06</v>
      </c>
      <c r="P8964" s="1" t="s">
        <v>3744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3750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6560</v>
      </c>
      <c r="N8965" s="1" t="n">
        <v>3</v>
      </c>
      <c r="O8965" s="1" t="n">
        <v>20.64</v>
      </c>
      <c r="P8965" s="1" t="s">
        <v>3744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3750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6561</v>
      </c>
      <c r="N8966" s="1" t="n">
        <v>3</v>
      </c>
      <c r="O8966" s="1" t="n">
        <v>20.79</v>
      </c>
      <c r="P8966" s="1" t="s">
        <v>3744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3750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6562</v>
      </c>
      <c r="N8967" s="1" t="n">
        <v>3</v>
      </c>
      <c r="O8967" s="1" t="n">
        <v>20.4</v>
      </c>
      <c r="P8967" s="1" t="s">
        <v>3744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3750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6563</v>
      </c>
      <c r="N8968" s="1" t="n">
        <v>3</v>
      </c>
      <c r="O8968" s="1" t="n">
        <v>24.09</v>
      </c>
      <c r="P8968" s="1" t="s">
        <v>3744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3750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6564</v>
      </c>
      <c r="N8969" s="1" t="n">
        <v>6</v>
      </c>
      <c r="O8969" s="1" t="n">
        <v>34.56</v>
      </c>
      <c r="P8969" s="1" t="s">
        <v>3744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3750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6565</v>
      </c>
      <c r="N8970" s="1" t="n">
        <v>12</v>
      </c>
      <c r="O8970" s="1" t="n">
        <v>28.68</v>
      </c>
      <c r="P8970" s="1" t="s">
        <v>3744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3750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6566</v>
      </c>
      <c r="N8971" s="1" t="n">
        <v>12</v>
      </c>
      <c r="O8971" s="1" t="n">
        <v>82.08</v>
      </c>
      <c r="P8971" s="1" t="s">
        <v>3744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3750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6567</v>
      </c>
      <c r="N8972" s="1" t="n">
        <v>6</v>
      </c>
      <c r="O8972" s="1" t="n">
        <v>31.44</v>
      </c>
      <c r="P8972" s="1" t="s">
        <v>3744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3750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6568</v>
      </c>
      <c r="N8973" s="1" t="n">
        <v>40</v>
      </c>
      <c r="O8973" s="1" t="n">
        <v>107.2</v>
      </c>
      <c r="P8973" s="1" t="s">
        <v>3744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3750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6568</v>
      </c>
      <c r="N8974" s="1" t="n">
        <v>24</v>
      </c>
      <c r="O8974" s="1" t="n">
        <v>112.08</v>
      </c>
      <c r="P8974" s="1" t="s">
        <v>3744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3750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6569</v>
      </c>
      <c r="N8975" s="1" t="n">
        <v>24</v>
      </c>
      <c r="O8975" s="1" t="n">
        <v>42.72</v>
      </c>
      <c r="P8975" s="1" t="s">
        <v>3744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3750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6570</v>
      </c>
      <c r="N8976" s="1" t="n">
        <v>12</v>
      </c>
      <c r="O8976" s="1" t="n">
        <v>89.22</v>
      </c>
      <c r="P8976" s="1" t="s">
        <v>3744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3750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6571</v>
      </c>
      <c r="N8977" s="1" t="n">
        <v>6</v>
      </c>
      <c r="O8977" s="1" t="n">
        <v>34.56</v>
      </c>
      <c r="P8977" s="1" t="s">
        <v>3744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3750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6572</v>
      </c>
      <c r="N8978" s="1" t="n">
        <v>3</v>
      </c>
      <c r="O8978" s="1" t="n">
        <v>20.79</v>
      </c>
      <c r="P8978" s="1" t="s">
        <v>3744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3750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6573</v>
      </c>
      <c r="N8979" s="1" t="n">
        <v>4</v>
      </c>
      <c r="O8979" s="1" t="n">
        <v>50.64</v>
      </c>
      <c r="P8979" s="1" t="s">
        <v>3744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3750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6573</v>
      </c>
      <c r="N8980" s="1" t="n">
        <v>4</v>
      </c>
      <c r="O8980" s="1" t="n">
        <v>50.64</v>
      </c>
      <c r="P8980" s="1" t="s">
        <v>3744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3750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6573</v>
      </c>
      <c r="N8981" s="1" t="n">
        <v>4</v>
      </c>
      <c r="O8981" s="1" t="n">
        <v>50.64</v>
      </c>
      <c r="P8981" s="1" t="s">
        <v>3744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3750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6573</v>
      </c>
      <c r="N8982" s="1" t="n">
        <v>4</v>
      </c>
      <c r="O8982" s="1" t="n">
        <v>50.64</v>
      </c>
      <c r="P8982" s="1" t="s">
        <v>3744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3750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6573</v>
      </c>
      <c r="N8983" s="1" t="n">
        <v>4</v>
      </c>
      <c r="O8983" s="1" t="n">
        <v>50.64</v>
      </c>
      <c r="P8983" s="1" t="s">
        <v>3744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3750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6574</v>
      </c>
      <c r="N8984" s="1" t="n">
        <v>6</v>
      </c>
      <c r="O8984" s="1" t="n">
        <v>59.4</v>
      </c>
      <c r="P8984" s="1" t="s">
        <v>3744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3750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6575</v>
      </c>
      <c r="N8985" s="1" t="n">
        <v>6</v>
      </c>
      <c r="O8985" s="1" t="n">
        <v>59.4</v>
      </c>
      <c r="P8985" s="1" t="s">
        <v>3744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3750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6492</v>
      </c>
      <c r="N8986" s="1" t="n">
        <v>18</v>
      </c>
      <c r="O8986" s="1" t="n">
        <v>30.49</v>
      </c>
      <c r="P8986" s="1" t="s">
        <v>3744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3750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4725</v>
      </c>
      <c r="N8987" s="1" t="n">
        <v>18</v>
      </c>
      <c r="O8987" s="1" t="n">
        <v>103.26</v>
      </c>
      <c r="P8987" s="1" t="s">
        <v>3744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3750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4661</v>
      </c>
      <c r="N8988" s="1" t="n">
        <v>36</v>
      </c>
      <c r="O8988" s="1" t="n">
        <v>113.24</v>
      </c>
      <c r="P8988" s="1" t="s">
        <v>3744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3750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5743</v>
      </c>
      <c r="N8989" s="1" t="n">
        <v>24</v>
      </c>
      <c r="O8989" s="1" t="n">
        <v>65.81</v>
      </c>
      <c r="P8989" s="1" t="s">
        <v>3744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3750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4342</v>
      </c>
      <c r="N8990" s="1" t="n">
        <v>18</v>
      </c>
      <c r="O8990" s="1" t="n">
        <v>103.26</v>
      </c>
      <c r="P8990" s="1" t="s">
        <v>3744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3750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3769</v>
      </c>
      <c r="N8991" s="1" t="n">
        <v>135</v>
      </c>
      <c r="O8991" s="1" t="n">
        <v>890.11</v>
      </c>
      <c r="P8991" s="1" t="s">
        <v>3744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3750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4343</v>
      </c>
      <c r="N8992" s="1" t="n">
        <v>30</v>
      </c>
      <c r="O8992" s="1" t="n">
        <v>142.15</v>
      </c>
      <c r="P8992" s="1" t="s">
        <v>3744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3750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4344</v>
      </c>
      <c r="N8993" s="1" t="n">
        <v>30</v>
      </c>
      <c r="O8993" s="1" t="n">
        <v>163.02</v>
      </c>
      <c r="P8993" s="1" t="s">
        <v>3744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3750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4345</v>
      </c>
      <c r="N8994" s="1" t="n">
        <v>60</v>
      </c>
      <c r="O8994" s="1" t="n">
        <v>336.33</v>
      </c>
      <c r="P8994" s="1" t="s">
        <v>3744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3750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6493</v>
      </c>
      <c r="N8995" s="1" t="n">
        <v>18</v>
      </c>
      <c r="O8995" s="1" t="n">
        <v>30.49</v>
      </c>
      <c r="P8995" s="1" t="s">
        <v>3744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3750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5293</v>
      </c>
      <c r="N8996" s="1" t="n">
        <v>24</v>
      </c>
      <c r="O8996" s="1" t="n">
        <v>83.48</v>
      </c>
      <c r="P8996" s="1" t="s">
        <v>3744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3750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4728</v>
      </c>
      <c r="N8997" s="1" t="n">
        <v>18</v>
      </c>
      <c r="O8997" s="1" t="n">
        <v>103.26</v>
      </c>
      <c r="P8997" s="1" t="s">
        <v>3744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3750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5107</v>
      </c>
      <c r="N8998" s="1" t="n">
        <v>24</v>
      </c>
      <c r="O8998" s="1" t="n">
        <v>67.27</v>
      </c>
      <c r="P8998" s="1" t="s">
        <v>3744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3750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3774</v>
      </c>
      <c r="N8999" s="1" t="n">
        <v>120</v>
      </c>
      <c r="O8999" s="1" t="n">
        <v>1048.9</v>
      </c>
      <c r="P8999" s="1" t="s">
        <v>3744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3750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3775</v>
      </c>
      <c r="N9000" s="1" t="n">
        <v>12</v>
      </c>
      <c r="O9000" s="1" t="n">
        <v>44.88</v>
      </c>
      <c r="P9000" s="1" t="s">
        <v>3744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3750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3776</v>
      </c>
      <c r="N9001" s="1" t="n">
        <v>12</v>
      </c>
      <c r="O9001" s="1" t="n">
        <v>44.88</v>
      </c>
      <c r="P9001" s="1" t="s">
        <v>3744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3750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3777</v>
      </c>
      <c r="N9002" s="1" t="n">
        <v>12</v>
      </c>
      <c r="O9002" s="1" t="n">
        <v>44.88</v>
      </c>
      <c r="P9002" s="1" t="s">
        <v>3744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3750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4731</v>
      </c>
      <c r="N9003" s="1" t="n">
        <v>12</v>
      </c>
      <c r="O9003" s="1" t="n">
        <v>59.16</v>
      </c>
      <c r="P9003" s="1" t="s">
        <v>3744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3897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3912</v>
      </c>
      <c r="N9004" s="1" t="n">
        <v>2.142</v>
      </c>
      <c r="O9004" s="1" t="n">
        <v>46.09</v>
      </c>
      <c r="P9004" s="1" t="s">
        <v>3744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3897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3912</v>
      </c>
      <c r="N9005" s="1" t="n">
        <v>3.322</v>
      </c>
      <c r="O9005" s="1" t="n">
        <v>81.47</v>
      </c>
      <c r="P9005" s="1" t="s">
        <v>3744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3897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3913</v>
      </c>
      <c r="N9006" s="1" t="n">
        <v>10.44</v>
      </c>
      <c r="O9006" s="1" t="n">
        <v>240.15</v>
      </c>
      <c r="P9006" s="1" t="s">
        <v>3744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3897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3914</v>
      </c>
      <c r="N9007" s="1" t="n">
        <v>24.22</v>
      </c>
      <c r="O9007" s="1" t="n">
        <v>575.11</v>
      </c>
      <c r="P9007" s="1" t="s">
        <v>3744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3897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3915</v>
      </c>
      <c r="N9008" s="1" t="n">
        <v>17.9</v>
      </c>
      <c r="O9008" s="1" t="n">
        <v>464.9</v>
      </c>
      <c r="P9008" s="1" t="s">
        <v>3744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3897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3916</v>
      </c>
      <c r="N9009" s="1" t="n">
        <v>9.578</v>
      </c>
      <c r="O9009" s="1" t="n">
        <v>241.65</v>
      </c>
      <c r="P9009" s="1" t="s">
        <v>3744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3897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3916</v>
      </c>
      <c r="N9010" s="1" t="n">
        <v>3.688</v>
      </c>
      <c r="O9010" s="1" t="n">
        <v>106.04</v>
      </c>
      <c r="P9010" s="1" t="s">
        <v>3744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3897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3899</v>
      </c>
      <c r="N9011" s="1" t="n">
        <v>16.14</v>
      </c>
      <c r="O9011" s="1" t="n">
        <v>559.64</v>
      </c>
      <c r="P9011" s="1" t="s">
        <v>3744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3897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3900</v>
      </c>
      <c r="N9012" s="1" t="n">
        <v>3.872</v>
      </c>
      <c r="O9012" s="1" t="n">
        <v>153.91</v>
      </c>
      <c r="P9012" s="1" t="s">
        <v>3744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3897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3901</v>
      </c>
      <c r="N9013" s="1" t="n">
        <v>7.685</v>
      </c>
      <c r="O9013" s="1" t="n">
        <v>305.48</v>
      </c>
      <c r="P9013" s="1" t="s">
        <v>3744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3897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3902</v>
      </c>
      <c r="N9014" s="1" t="n">
        <v>6.96</v>
      </c>
      <c r="O9014" s="1" t="n">
        <v>300.21</v>
      </c>
      <c r="P9014" s="1" t="s">
        <v>3744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3897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3903</v>
      </c>
      <c r="N9015" s="1" t="n">
        <v>12.58</v>
      </c>
      <c r="O9015" s="1" t="n">
        <v>585.19</v>
      </c>
      <c r="P9015" s="1" t="s">
        <v>3744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3897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3904</v>
      </c>
      <c r="N9016" s="1" t="n">
        <v>4.804</v>
      </c>
      <c r="O9016" s="1" t="n">
        <v>227.53</v>
      </c>
      <c r="P9016" s="1" t="s">
        <v>3744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3897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3905</v>
      </c>
      <c r="N9017" s="1" t="n">
        <v>1.734</v>
      </c>
      <c r="O9017" s="1" t="n">
        <v>74.79</v>
      </c>
      <c r="P9017" s="1" t="s">
        <v>3744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3897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3906</v>
      </c>
      <c r="N9018" s="1" t="n">
        <v>2.174</v>
      </c>
      <c r="O9018" s="1" t="n">
        <v>101.13</v>
      </c>
      <c r="P9018" s="1" t="s">
        <v>3744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3897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3907</v>
      </c>
      <c r="N9019" s="1" t="n">
        <v>1.674</v>
      </c>
      <c r="O9019" s="1" t="n">
        <v>92.03</v>
      </c>
      <c r="P9019" s="1" t="s">
        <v>3744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3897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5605</v>
      </c>
      <c r="N9020" s="1" t="n">
        <v>2.464</v>
      </c>
      <c r="O9020" s="1" t="n">
        <v>89.61</v>
      </c>
      <c r="P9020" s="1" t="s">
        <v>3744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3897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5605</v>
      </c>
      <c r="N9021" s="1" t="n">
        <v>0.908</v>
      </c>
      <c r="O9021" s="1" t="n">
        <v>28.97</v>
      </c>
      <c r="P9021" s="1" t="s">
        <v>3744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3897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3917</v>
      </c>
      <c r="N9022" s="1" t="n">
        <v>0.796</v>
      </c>
      <c r="O9022" s="1" t="n">
        <v>27.6</v>
      </c>
      <c r="P9022" s="1" t="s">
        <v>3744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3897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3908</v>
      </c>
      <c r="N9023" s="1" t="n">
        <v>1.052</v>
      </c>
      <c r="O9023" s="1" t="n">
        <v>40.04</v>
      </c>
      <c r="P9023" s="1" t="s">
        <v>3744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3897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3909</v>
      </c>
      <c r="N9024" s="1" t="n">
        <v>4.714</v>
      </c>
      <c r="O9024" s="1" t="n">
        <v>7.94</v>
      </c>
      <c r="P9024" s="1" t="s">
        <v>3744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3897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3909</v>
      </c>
      <c r="N9025" s="1" t="n">
        <v>3.708</v>
      </c>
      <c r="O9025" s="1" t="n">
        <v>5.48</v>
      </c>
      <c r="P9025" s="1" t="s">
        <v>3744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3897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3910</v>
      </c>
      <c r="N9026" s="1" t="n">
        <v>12.412</v>
      </c>
      <c r="O9026" s="1" t="n">
        <v>31.39</v>
      </c>
      <c r="P9026" s="1" t="s">
        <v>3744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3897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3910</v>
      </c>
      <c r="N9027" s="1" t="n">
        <v>3.63</v>
      </c>
      <c r="O9027" s="1" t="n">
        <v>8.06</v>
      </c>
      <c r="P9027" s="1" t="s">
        <v>3744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3897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3911</v>
      </c>
      <c r="N9028" s="1" t="n">
        <v>0.674</v>
      </c>
      <c r="O9028" s="1" t="n">
        <v>0</v>
      </c>
      <c r="P9028" s="1" t="s">
        <v>3744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3897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3911</v>
      </c>
      <c r="N9029" s="1" t="n">
        <v>0.929</v>
      </c>
      <c r="O9029" s="1" t="n">
        <v>0</v>
      </c>
      <c r="P9029" s="1" t="s">
        <v>3744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3976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5330</v>
      </c>
      <c r="N9030" s="1" t="n">
        <v>100</v>
      </c>
      <c r="O9030" s="1" t="n">
        <v>460</v>
      </c>
      <c r="P9030" s="1" t="s">
        <v>3744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3976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5331</v>
      </c>
      <c r="N9031" s="1" t="n">
        <v>200</v>
      </c>
      <c r="O9031" s="1" t="n">
        <v>1059.6</v>
      </c>
      <c r="P9031" s="1" t="s">
        <v>3744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3976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4221</v>
      </c>
      <c r="N9032" s="1" t="n">
        <v>160</v>
      </c>
      <c r="O9032" s="1" t="n">
        <v>1272.8</v>
      </c>
      <c r="P9032" s="1" t="s">
        <v>3744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3976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5332</v>
      </c>
      <c r="N9033" s="1" t="n">
        <v>40</v>
      </c>
      <c r="O9033" s="1" t="n">
        <v>555.2</v>
      </c>
      <c r="P9033" s="1" t="s">
        <v>3744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3918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3912</v>
      </c>
      <c r="N9034" s="1" t="n">
        <v>3.322</v>
      </c>
      <c r="O9034" s="1" t="n">
        <v>81.47</v>
      </c>
      <c r="P9034" s="1" t="s">
        <v>3744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3918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3916</v>
      </c>
      <c r="N9035" s="1" t="n">
        <v>3.688</v>
      </c>
      <c r="O9035" s="1" t="n">
        <v>106.04</v>
      </c>
      <c r="P9035" s="1" t="s">
        <v>3744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3918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3899</v>
      </c>
      <c r="N9036" s="1" t="n">
        <v>16.14</v>
      </c>
      <c r="O9036" s="1" t="n">
        <v>559.64</v>
      </c>
      <c r="P9036" s="1" t="s">
        <v>3744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3918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3900</v>
      </c>
      <c r="N9037" s="1" t="n">
        <v>3.872</v>
      </c>
      <c r="O9037" s="1" t="n">
        <v>153.91</v>
      </c>
      <c r="P9037" s="1" t="s">
        <v>3744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3918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3901</v>
      </c>
      <c r="N9038" s="1" t="n">
        <v>7.685</v>
      </c>
      <c r="O9038" s="1" t="n">
        <v>305.48</v>
      </c>
      <c r="P9038" s="1" t="s">
        <v>3744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3918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3902</v>
      </c>
      <c r="N9039" s="1" t="n">
        <v>6.96</v>
      </c>
      <c r="O9039" s="1" t="n">
        <v>300.21</v>
      </c>
      <c r="P9039" s="1" t="s">
        <v>3744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3918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3903</v>
      </c>
      <c r="N9040" s="1" t="n">
        <v>12.58</v>
      </c>
      <c r="O9040" s="1" t="n">
        <v>585.19</v>
      </c>
      <c r="P9040" s="1" t="s">
        <v>3744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3918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3904</v>
      </c>
      <c r="N9041" s="1" t="n">
        <v>4.804</v>
      </c>
      <c r="O9041" s="1" t="n">
        <v>227.53</v>
      </c>
      <c r="P9041" s="1" t="s">
        <v>3744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3918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3905</v>
      </c>
      <c r="N9042" s="1" t="n">
        <v>1.734</v>
      </c>
      <c r="O9042" s="1" t="n">
        <v>74.79</v>
      </c>
      <c r="P9042" s="1" t="s">
        <v>3744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3918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3906</v>
      </c>
      <c r="N9043" s="1" t="n">
        <v>2.174</v>
      </c>
      <c r="O9043" s="1" t="n">
        <v>101.13</v>
      </c>
      <c r="P9043" s="1" t="s">
        <v>3744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3918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3907</v>
      </c>
      <c r="N9044" s="1" t="n">
        <v>1.674</v>
      </c>
      <c r="O9044" s="1" t="n">
        <v>92.03</v>
      </c>
      <c r="P9044" s="1" t="s">
        <v>3744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3918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5605</v>
      </c>
      <c r="N9045" s="1" t="n">
        <v>2.464</v>
      </c>
      <c r="O9045" s="1" t="n">
        <v>89.61</v>
      </c>
      <c r="P9045" s="1" t="s">
        <v>3744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3918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3917</v>
      </c>
      <c r="N9046" s="1" t="n">
        <v>0.796</v>
      </c>
      <c r="O9046" s="1" t="n">
        <v>27.6</v>
      </c>
      <c r="P9046" s="1" t="s">
        <v>3744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3918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3908</v>
      </c>
      <c r="N9047" s="1" t="n">
        <v>1.052</v>
      </c>
      <c r="O9047" s="1" t="n">
        <v>40.04</v>
      </c>
      <c r="P9047" s="1" t="s">
        <v>3744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3918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3909</v>
      </c>
      <c r="N9048" s="1" t="n">
        <v>4.714</v>
      </c>
      <c r="O9048" s="1" t="n">
        <v>7.94</v>
      </c>
      <c r="P9048" s="1" t="s">
        <v>3744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3918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3910</v>
      </c>
      <c r="N9049" s="1" t="n">
        <v>12.412</v>
      </c>
      <c r="O9049" s="1" t="n">
        <v>31.39</v>
      </c>
      <c r="P9049" s="1" t="s">
        <v>3744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3918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3911</v>
      </c>
      <c r="N9050" s="1" t="n">
        <v>0.929</v>
      </c>
      <c r="O9050" s="1" t="n">
        <v>0</v>
      </c>
      <c r="P9050" s="1" t="s">
        <v>3744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3918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3912</v>
      </c>
      <c r="N9051" s="1" t="n">
        <v>2.142</v>
      </c>
      <c r="O9051" s="1" t="n">
        <v>46.09</v>
      </c>
      <c r="P9051" s="1" t="s">
        <v>3744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3918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3913</v>
      </c>
      <c r="N9052" s="1" t="n">
        <v>10.44</v>
      </c>
      <c r="O9052" s="1" t="n">
        <v>240.15</v>
      </c>
      <c r="P9052" s="1" t="s">
        <v>3744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3918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3914</v>
      </c>
      <c r="N9053" s="1" t="n">
        <v>24.22</v>
      </c>
      <c r="O9053" s="1" t="n">
        <v>575.11</v>
      </c>
      <c r="P9053" s="1" t="s">
        <v>3744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3918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3915</v>
      </c>
      <c r="N9054" s="1" t="n">
        <v>17.9</v>
      </c>
      <c r="O9054" s="1" t="n">
        <v>464.9</v>
      </c>
      <c r="P9054" s="1" t="s">
        <v>3744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3918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3916</v>
      </c>
      <c r="N9055" s="1" t="n">
        <v>9.578</v>
      </c>
      <c r="O9055" s="1" t="n">
        <v>241.65</v>
      </c>
      <c r="P9055" s="1" t="s">
        <v>3744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3918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5605</v>
      </c>
      <c r="N9056" s="1" t="n">
        <v>0.908</v>
      </c>
      <c r="O9056" s="1" t="n">
        <v>28.97</v>
      </c>
      <c r="P9056" s="1" t="s">
        <v>3744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3918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3909</v>
      </c>
      <c r="N9057" s="1" t="n">
        <v>3.708</v>
      </c>
      <c r="O9057" s="1" t="n">
        <v>5.48</v>
      </c>
      <c r="P9057" s="1" t="s">
        <v>3744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3918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3910</v>
      </c>
      <c r="N9058" s="1" t="n">
        <v>3.63</v>
      </c>
      <c r="O9058" s="1" t="n">
        <v>8.06</v>
      </c>
      <c r="P9058" s="1" t="s">
        <v>3744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3918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3911</v>
      </c>
      <c r="N9059" s="1" t="n">
        <v>0.674</v>
      </c>
      <c r="O9059" s="1" t="n">
        <v>0</v>
      </c>
      <c r="P9059" s="1" t="s">
        <v>3744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3978</v>
      </c>
      <c r="E9060" s="1" t="n">
        <v>1955</v>
      </c>
      <c r="F9060" s="1" t="s">
        <v>3659</v>
      </c>
      <c r="I9060" s="1" t="n">
        <v>47902</v>
      </c>
      <c r="J9060" s="1" t="n">
        <v>45154</v>
      </c>
      <c r="K9060" s="1" t="n">
        <v>2246390</v>
      </c>
      <c r="L9060" s="1" t="s">
        <v>4974</v>
      </c>
      <c r="N9060" s="1" t="n">
        <v>110</v>
      </c>
      <c r="O9060" s="1" t="n">
        <v>107.96</v>
      </c>
      <c r="P9060" s="1" t="s">
        <v>3980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3978</v>
      </c>
      <c r="E9061" s="1" t="n">
        <v>1955</v>
      </c>
      <c r="F9061" s="1" t="s">
        <v>3659</v>
      </c>
      <c r="I9061" s="1" t="n">
        <v>47902</v>
      </c>
      <c r="J9061" s="1" t="n">
        <v>45155</v>
      </c>
      <c r="K9061" s="1" t="n">
        <v>2246406</v>
      </c>
      <c r="L9061" s="1" t="s">
        <v>4975</v>
      </c>
      <c r="N9061" s="1" t="n">
        <v>85</v>
      </c>
      <c r="O9061" s="1" t="n">
        <v>83.73</v>
      </c>
      <c r="P9061" s="1" t="s">
        <v>3980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3978</v>
      </c>
      <c r="E9062" s="1" t="n">
        <v>1955</v>
      </c>
      <c r="F9062" s="1" t="s">
        <v>3659</v>
      </c>
      <c r="I9062" s="1" t="n">
        <v>48014</v>
      </c>
      <c r="J9062" s="1" t="n">
        <v>45153</v>
      </c>
      <c r="K9062" s="1" t="n">
        <v>7899403713715</v>
      </c>
      <c r="L9062" s="1" t="s">
        <v>4973</v>
      </c>
      <c r="N9062" s="1" t="n">
        <v>90</v>
      </c>
      <c r="O9062" s="1" t="n">
        <v>88.65</v>
      </c>
      <c r="P9062" s="1" t="s">
        <v>3980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3978</v>
      </c>
      <c r="E9063" s="1" t="n">
        <v>1955</v>
      </c>
      <c r="F9063" s="1" t="s">
        <v>3659</v>
      </c>
      <c r="I9063" s="1" t="n">
        <v>48014</v>
      </c>
      <c r="J9063" s="1" t="n">
        <v>45154</v>
      </c>
      <c r="K9063" s="1" t="n">
        <v>2246390</v>
      </c>
      <c r="L9063" s="1" t="s">
        <v>4974</v>
      </c>
      <c r="N9063" s="1" t="n">
        <v>145</v>
      </c>
      <c r="O9063" s="1" t="n">
        <v>142.32</v>
      </c>
      <c r="P9063" s="1" t="s">
        <v>3980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3978</v>
      </c>
      <c r="E9064" s="1" t="n">
        <v>1955</v>
      </c>
      <c r="F9064" s="1" t="s">
        <v>3659</v>
      </c>
      <c r="I9064" s="1" t="n">
        <v>48014</v>
      </c>
      <c r="J9064" s="1" t="n">
        <v>45155</v>
      </c>
      <c r="K9064" s="1" t="n">
        <v>2246406</v>
      </c>
      <c r="L9064" s="1" t="s">
        <v>4975</v>
      </c>
      <c r="N9064" s="1" t="n">
        <v>250</v>
      </c>
      <c r="O9064" s="1" t="n">
        <v>246.25</v>
      </c>
      <c r="P9064" s="1" t="s">
        <v>3980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3978</v>
      </c>
      <c r="E9065" s="1" t="n">
        <v>1955</v>
      </c>
      <c r="F9065" s="1" t="s">
        <v>3659</v>
      </c>
      <c r="I9065" s="1" t="n">
        <v>48122</v>
      </c>
      <c r="J9065" s="1" t="n">
        <v>45154</v>
      </c>
      <c r="K9065" s="1" t="n">
        <v>2246390</v>
      </c>
      <c r="L9065" s="1" t="s">
        <v>4974</v>
      </c>
      <c r="N9065" s="1" t="n">
        <v>160</v>
      </c>
      <c r="O9065" s="1" t="n">
        <v>157.04</v>
      </c>
      <c r="P9065" s="1" t="s">
        <v>3980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3978</v>
      </c>
      <c r="E9066" s="1" t="n">
        <v>1955</v>
      </c>
      <c r="F9066" s="1" t="s">
        <v>3659</v>
      </c>
      <c r="I9066" s="1" t="n">
        <v>48122</v>
      </c>
      <c r="J9066" s="1" t="n">
        <v>45155</v>
      </c>
      <c r="K9066" s="1" t="n">
        <v>2246406</v>
      </c>
      <c r="L9066" s="1" t="s">
        <v>4975</v>
      </c>
      <c r="N9066" s="1" t="n">
        <v>50</v>
      </c>
      <c r="O9066" s="1" t="n">
        <v>49.25</v>
      </c>
      <c r="P9066" s="1" t="s">
        <v>3980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3778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3919</v>
      </c>
      <c r="N9067" s="1" t="n">
        <v>60</v>
      </c>
      <c r="O9067" s="1" t="n">
        <v>570</v>
      </c>
      <c r="P9067" s="1" t="s">
        <v>3744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3778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3921</v>
      </c>
      <c r="N9068" s="1" t="n">
        <v>5</v>
      </c>
      <c r="O9068" s="1" t="n">
        <v>102.5</v>
      </c>
      <c r="P9068" s="1" t="s">
        <v>3744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3778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3779</v>
      </c>
      <c r="N9069" s="1" t="n">
        <v>180</v>
      </c>
      <c r="O9069" s="1" t="n">
        <v>270</v>
      </c>
      <c r="P9069" s="1" t="s">
        <v>3744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3749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3747</v>
      </c>
      <c r="N9070" s="1" t="n">
        <v>40</v>
      </c>
      <c r="O9070" s="1" t="n">
        <v>250</v>
      </c>
      <c r="P9070" s="1" t="s">
        <v>3744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3749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3743</v>
      </c>
      <c r="N9071" s="1" t="n">
        <v>6</v>
      </c>
      <c r="O9071" s="1" t="n">
        <v>15</v>
      </c>
      <c r="P9071" s="1" t="s">
        <v>3744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3749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3746</v>
      </c>
      <c r="N9072" s="1" t="n">
        <v>30</v>
      </c>
      <c r="O9072" s="1" t="n">
        <v>60</v>
      </c>
      <c r="P9072" s="1" t="s">
        <v>3744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3749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3781</v>
      </c>
      <c r="N9073" s="1" t="n">
        <v>9.38</v>
      </c>
      <c r="O9073" s="1" t="n">
        <v>112.5</v>
      </c>
      <c r="P9073" s="1" t="s">
        <v>3744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3749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3784</v>
      </c>
      <c r="N9074" s="1" t="n">
        <v>3</v>
      </c>
      <c r="O9074" s="1" t="n">
        <v>36</v>
      </c>
      <c r="P9074" s="1" t="s">
        <v>3744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3749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3785</v>
      </c>
      <c r="N9075" s="1" t="n">
        <v>40</v>
      </c>
      <c r="O9075" s="1" t="n">
        <v>240</v>
      </c>
      <c r="P9075" s="1" t="s">
        <v>3744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3749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3934</v>
      </c>
      <c r="N9076" s="1" t="n">
        <v>10</v>
      </c>
      <c r="O9076" s="1" t="n">
        <v>100</v>
      </c>
      <c r="P9076" s="1" t="s">
        <v>3744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3749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3787</v>
      </c>
      <c r="N9077" s="1" t="n">
        <v>20</v>
      </c>
      <c r="O9077" s="1" t="n">
        <v>110</v>
      </c>
      <c r="P9077" s="1" t="s">
        <v>3744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3749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3935</v>
      </c>
      <c r="N9078" s="1" t="n">
        <v>15</v>
      </c>
      <c r="O9078" s="1" t="n">
        <v>190</v>
      </c>
      <c r="P9078" s="1" t="s">
        <v>3744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3749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3789</v>
      </c>
      <c r="N9079" s="1" t="n">
        <v>10</v>
      </c>
      <c r="O9079" s="1" t="n">
        <v>80</v>
      </c>
      <c r="P9079" s="1" t="s">
        <v>3744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3749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3790</v>
      </c>
      <c r="N9080" s="1" t="n">
        <v>10</v>
      </c>
      <c r="O9080" s="1" t="n">
        <v>180</v>
      </c>
      <c r="P9080" s="1" t="s">
        <v>3744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3749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3791</v>
      </c>
      <c r="N9081" s="1" t="n">
        <v>5</v>
      </c>
      <c r="O9081" s="1" t="n">
        <v>50</v>
      </c>
      <c r="P9081" s="1" t="s">
        <v>3744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3749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3937</v>
      </c>
      <c r="N9082" s="1" t="n">
        <v>6.88</v>
      </c>
      <c r="O9082" s="1" t="n">
        <v>61.5</v>
      </c>
      <c r="P9082" s="1" t="s">
        <v>3744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3749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3938</v>
      </c>
      <c r="N9083" s="1" t="n">
        <v>40</v>
      </c>
      <c r="O9083" s="1" t="n">
        <v>320</v>
      </c>
      <c r="P9083" s="1" t="s">
        <v>3744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3749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5198</v>
      </c>
      <c r="N9084" s="1" t="n">
        <v>14</v>
      </c>
      <c r="O9084" s="1" t="n">
        <v>100</v>
      </c>
      <c r="P9084" s="1" t="s">
        <v>3744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3749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3792</v>
      </c>
      <c r="N9085" s="1" t="n">
        <v>10</v>
      </c>
      <c r="O9085" s="1" t="n">
        <v>70</v>
      </c>
      <c r="P9085" s="1" t="s">
        <v>3744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3749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4572</v>
      </c>
      <c r="N9086" s="1" t="n">
        <v>1</v>
      </c>
      <c r="O9086" s="1" t="n">
        <v>35</v>
      </c>
      <c r="P9086" s="1" t="s">
        <v>3744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3749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4573</v>
      </c>
      <c r="N9087" s="1" t="n">
        <v>57.63</v>
      </c>
      <c r="O9087" s="1" t="n">
        <v>168</v>
      </c>
      <c r="P9087" s="1" t="s">
        <v>3744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3749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3793</v>
      </c>
      <c r="N9088" s="1" t="n">
        <v>10</v>
      </c>
      <c r="O9088" s="1" t="n">
        <v>60</v>
      </c>
      <c r="P9088" s="1" t="s">
        <v>3744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3749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6576</v>
      </c>
      <c r="N9089" s="1" t="n">
        <v>0.5</v>
      </c>
      <c r="O9089" s="1" t="n">
        <v>25</v>
      </c>
      <c r="P9089" s="1" t="s">
        <v>3744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3749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3939</v>
      </c>
      <c r="N9090" s="1" t="n">
        <v>9.78</v>
      </c>
      <c r="O9090" s="1" t="n">
        <v>136.5</v>
      </c>
      <c r="P9090" s="1" t="s">
        <v>3744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3749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6577</v>
      </c>
      <c r="N9091" s="1" t="n">
        <v>10</v>
      </c>
      <c r="O9091" s="1" t="n">
        <v>20</v>
      </c>
      <c r="P9091" s="1" t="s">
        <v>3744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3750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4918</v>
      </c>
      <c r="N9092" s="1" t="n">
        <v>40</v>
      </c>
      <c r="O9092" s="1" t="n">
        <v>112</v>
      </c>
      <c r="P9092" s="1" t="s">
        <v>3744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3750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4033</v>
      </c>
      <c r="N9093" s="1" t="n">
        <v>25</v>
      </c>
      <c r="O9093" s="1" t="n">
        <v>137.5</v>
      </c>
      <c r="P9093" s="1" t="s">
        <v>3744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3750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3982</v>
      </c>
      <c r="N9094" s="1" t="n">
        <v>1800</v>
      </c>
      <c r="O9094" s="1" t="n">
        <v>925</v>
      </c>
      <c r="P9094" s="1" t="s">
        <v>3744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3750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3981</v>
      </c>
      <c r="N9095" s="1" t="n">
        <v>1080</v>
      </c>
      <c r="O9095" s="1" t="n">
        <v>555</v>
      </c>
      <c r="P9095" s="1" t="s">
        <v>3744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3750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3982</v>
      </c>
      <c r="N9096" s="1" t="n">
        <v>1800</v>
      </c>
      <c r="O9096" s="1" t="n">
        <v>900</v>
      </c>
      <c r="P9096" s="1" t="s">
        <v>3744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3750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4031</v>
      </c>
      <c r="N9097" s="1" t="n">
        <v>20</v>
      </c>
      <c r="O9097" s="1" t="n">
        <v>140</v>
      </c>
      <c r="P9097" s="1" t="s">
        <v>3744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3750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5311</v>
      </c>
      <c r="N9098" s="1" t="n">
        <v>90</v>
      </c>
      <c r="O9098" s="1" t="n">
        <v>412.5</v>
      </c>
      <c r="P9098" s="1" t="s">
        <v>3744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3750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4260</v>
      </c>
      <c r="N9099" s="1" t="n">
        <v>36</v>
      </c>
      <c r="O9099" s="1" t="n">
        <v>176.1</v>
      </c>
      <c r="P9099" s="1" t="s">
        <v>3744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3750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4261</v>
      </c>
      <c r="N9100" s="1" t="n">
        <v>48</v>
      </c>
      <c r="O9100" s="1" t="n">
        <v>437.8</v>
      </c>
      <c r="P9100" s="1" t="s">
        <v>3744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3750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5793</v>
      </c>
      <c r="N9101" s="1" t="n">
        <v>60</v>
      </c>
      <c r="O9101" s="1" t="n">
        <v>255.8</v>
      </c>
      <c r="P9101" s="1" t="s">
        <v>3744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3750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4762</v>
      </c>
      <c r="N9102" s="1" t="n">
        <v>30</v>
      </c>
      <c r="O9102" s="1" t="n">
        <v>117.9</v>
      </c>
      <c r="P9102" s="1" t="s">
        <v>3744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3750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4048</v>
      </c>
      <c r="N9103" s="1" t="n">
        <v>72</v>
      </c>
      <c r="O9103" s="1" t="n">
        <v>85.8</v>
      </c>
      <c r="P9103" s="1" t="s">
        <v>3744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3750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4266</v>
      </c>
      <c r="N9104" s="1" t="n">
        <v>12</v>
      </c>
      <c r="O9104" s="1" t="n">
        <v>159.9</v>
      </c>
      <c r="P9104" s="1" t="s">
        <v>3744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3750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5892</v>
      </c>
      <c r="N9105" s="1" t="n">
        <v>12</v>
      </c>
      <c r="O9105" s="1" t="n">
        <v>159.9</v>
      </c>
      <c r="P9105" s="1" t="s">
        <v>3744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3750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4268</v>
      </c>
      <c r="N9106" s="1" t="n">
        <v>24</v>
      </c>
      <c r="O9106" s="1" t="n">
        <v>333.8</v>
      </c>
      <c r="P9106" s="1" t="s">
        <v>3744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3750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5647</v>
      </c>
      <c r="N9107" s="1" t="n">
        <v>24</v>
      </c>
      <c r="O9107" s="1" t="n">
        <v>36.96</v>
      </c>
      <c r="P9107" s="1" t="s">
        <v>3744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3750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5649</v>
      </c>
      <c r="N9108" s="1" t="n">
        <v>24</v>
      </c>
      <c r="O9108" s="1" t="n">
        <v>36.96</v>
      </c>
      <c r="P9108" s="1" t="s">
        <v>3744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3750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4272</v>
      </c>
      <c r="N9109" s="1" t="n">
        <v>12</v>
      </c>
      <c r="O9109" s="1" t="n">
        <v>91.7</v>
      </c>
      <c r="P9109" s="1" t="s">
        <v>3744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3750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4273</v>
      </c>
      <c r="N9110" s="1" t="n">
        <v>12</v>
      </c>
      <c r="O9110" s="1" t="n">
        <v>91.7</v>
      </c>
      <c r="P9110" s="1" t="s">
        <v>3744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3750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5652</v>
      </c>
      <c r="N9111" s="1" t="n">
        <v>24</v>
      </c>
      <c r="O9111" s="1" t="n">
        <v>36.96</v>
      </c>
      <c r="P9111" s="1" t="s">
        <v>3744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3750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6578</v>
      </c>
      <c r="N9112" s="1" t="n">
        <v>12</v>
      </c>
      <c r="O9112" s="1" t="n">
        <v>91.7</v>
      </c>
      <c r="P9112" s="1" t="s">
        <v>3744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3750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6158</v>
      </c>
      <c r="N9113" s="1" t="n">
        <v>25</v>
      </c>
      <c r="O9113" s="1" t="n">
        <v>524.9</v>
      </c>
      <c r="P9113" s="1" t="s">
        <v>3744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3750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6579</v>
      </c>
      <c r="N9114" s="1" t="n">
        <v>12</v>
      </c>
      <c r="O9114" s="1" t="n">
        <v>71</v>
      </c>
      <c r="P9114" s="1" t="s">
        <v>3744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3750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6580</v>
      </c>
      <c r="N9115" s="1" t="n">
        <v>24</v>
      </c>
      <c r="O9115" s="1" t="n">
        <v>36.96</v>
      </c>
      <c r="P9115" s="1" t="s">
        <v>3744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3750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6581</v>
      </c>
      <c r="N9116" s="1" t="n">
        <v>24</v>
      </c>
      <c r="O9116" s="1" t="n">
        <v>36.96</v>
      </c>
      <c r="P9116" s="1" t="s">
        <v>3744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3750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4735</v>
      </c>
      <c r="N9117" s="1" t="n">
        <v>60</v>
      </c>
      <c r="O9117" s="1" t="n">
        <v>854.4</v>
      </c>
      <c r="P9117" s="1" t="s">
        <v>3744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3750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4737</v>
      </c>
      <c r="N9118" s="1" t="n">
        <v>60</v>
      </c>
      <c r="O9118" s="1" t="n">
        <v>672.6</v>
      </c>
      <c r="P9118" s="1" t="s">
        <v>3744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3750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4255</v>
      </c>
      <c r="N9119" s="1" t="n">
        <v>54</v>
      </c>
      <c r="O9119" s="1" t="n">
        <v>1092.46</v>
      </c>
      <c r="P9119" s="1" t="s">
        <v>3744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3750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4739</v>
      </c>
      <c r="N9120" s="1" t="n">
        <v>60</v>
      </c>
      <c r="O9120" s="1" t="n">
        <v>681</v>
      </c>
      <c r="P9120" s="1" t="s">
        <v>3744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3750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6582</v>
      </c>
      <c r="N9121" s="1" t="n">
        <v>4</v>
      </c>
      <c r="O9121" s="1" t="n">
        <v>10.64</v>
      </c>
      <c r="P9121" s="1" t="s">
        <v>3744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3750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6064</v>
      </c>
      <c r="N9122" s="1" t="n">
        <v>2</v>
      </c>
      <c r="O9122" s="1" t="n">
        <v>18.14</v>
      </c>
      <c r="P9122" s="1" t="s">
        <v>3744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3750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6066</v>
      </c>
      <c r="N9123" s="1" t="n">
        <v>2</v>
      </c>
      <c r="O9123" s="1" t="n">
        <v>14.78</v>
      </c>
      <c r="P9123" s="1" t="s">
        <v>3744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3750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6583</v>
      </c>
      <c r="N9124" s="1" t="n">
        <v>6</v>
      </c>
      <c r="O9124" s="1" t="n">
        <v>90.06</v>
      </c>
      <c r="P9124" s="1" t="s">
        <v>3744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3750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6068</v>
      </c>
      <c r="N9125" s="1" t="n">
        <v>2</v>
      </c>
      <c r="O9125" s="1" t="n">
        <v>25.86</v>
      </c>
      <c r="P9125" s="1" t="s">
        <v>3744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3750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6069</v>
      </c>
      <c r="N9126" s="1" t="n">
        <v>1</v>
      </c>
      <c r="O9126" s="1" t="n">
        <v>3.92</v>
      </c>
      <c r="P9126" s="1" t="s">
        <v>3744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3750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6071</v>
      </c>
      <c r="N9127" s="1" t="n">
        <v>2</v>
      </c>
      <c r="O9127" s="1" t="n">
        <v>14.78</v>
      </c>
      <c r="P9127" s="1" t="s">
        <v>3744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3750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6073</v>
      </c>
      <c r="N9128" s="1" t="n">
        <v>2</v>
      </c>
      <c r="O9128" s="1" t="n">
        <v>25.56</v>
      </c>
      <c r="P9128" s="1" t="s">
        <v>3744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3978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6583</v>
      </c>
      <c r="N9129" s="1" t="n">
        <v>3</v>
      </c>
      <c r="O9129" s="1" t="n">
        <v>46.95</v>
      </c>
      <c r="P9129" s="1" t="s">
        <v>3980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3749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3747</v>
      </c>
      <c r="N9130" s="1" t="n">
        <v>20</v>
      </c>
      <c r="O9130" s="1" t="n">
        <v>125</v>
      </c>
      <c r="P9130" s="1" t="s">
        <v>3744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3749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3743</v>
      </c>
      <c r="N9131" s="1" t="n">
        <v>10</v>
      </c>
      <c r="O9131" s="1" t="n">
        <v>25</v>
      </c>
      <c r="P9131" s="1" t="s">
        <v>3744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3749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3745</v>
      </c>
      <c r="N9132" s="1" t="n">
        <v>8</v>
      </c>
      <c r="O9132" s="1" t="n">
        <v>56</v>
      </c>
      <c r="P9132" s="1" t="s">
        <v>3744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3749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3746</v>
      </c>
      <c r="N9133" s="1" t="n">
        <v>120</v>
      </c>
      <c r="O9133" s="1" t="n">
        <v>240</v>
      </c>
      <c r="P9133" s="1" t="s">
        <v>3744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3749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3782</v>
      </c>
      <c r="N9134" s="1" t="n">
        <v>2.544</v>
      </c>
      <c r="O9134" s="1" t="n">
        <v>20.35</v>
      </c>
      <c r="P9134" s="1" t="s">
        <v>3744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3749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3786</v>
      </c>
      <c r="N9135" s="1" t="n">
        <v>13.775</v>
      </c>
      <c r="O9135" s="1" t="n">
        <v>34.43</v>
      </c>
      <c r="P9135" s="1" t="s">
        <v>3744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3749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3788</v>
      </c>
      <c r="N9136" s="1" t="n">
        <v>4.542</v>
      </c>
      <c r="O9136" s="1" t="n">
        <v>54.5</v>
      </c>
      <c r="P9136" s="1" t="s">
        <v>3744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3750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6584</v>
      </c>
      <c r="N9137" s="1" t="n">
        <v>75</v>
      </c>
      <c r="O9137" s="1" t="n">
        <v>484.5</v>
      </c>
      <c r="P9137" s="1" t="s">
        <v>3744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3750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6585</v>
      </c>
      <c r="N9138" s="1" t="n">
        <v>2</v>
      </c>
      <c r="O9138" s="1" t="n">
        <v>37.98</v>
      </c>
      <c r="P9138" s="1" t="s">
        <v>3744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3750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6586</v>
      </c>
      <c r="N9139" s="1" t="n">
        <v>6</v>
      </c>
      <c r="O9139" s="1" t="n">
        <v>41.7</v>
      </c>
      <c r="P9139" s="1" t="s">
        <v>3744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3750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6587</v>
      </c>
      <c r="N9140" s="1" t="n">
        <v>3</v>
      </c>
      <c r="O9140" s="1" t="n">
        <v>35.7</v>
      </c>
      <c r="P9140" s="1" t="s">
        <v>3744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3750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6588</v>
      </c>
      <c r="N9141" s="1" t="n">
        <v>3</v>
      </c>
      <c r="O9141" s="1" t="n">
        <v>41.7</v>
      </c>
      <c r="P9141" s="1" t="s">
        <v>3744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3750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6589</v>
      </c>
      <c r="N9142" s="1" t="n">
        <v>3</v>
      </c>
      <c r="O9142" s="1" t="n">
        <v>41.7</v>
      </c>
      <c r="P9142" s="1" t="s">
        <v>3744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3750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5518</v>
      </c>
      <c r="N9143" s="1" t="n">
        <v>2</v>
      </c>
      <c r="O9143" s="1" t="n">
        <v>27.8</v>
      </c>
      <c r="P9143" s="1" t="s">
        <v>3744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3750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6590</v>
      </c>
      <c r="N9144" s="1" t="n">
        <v>6</v>
      </c>
      <c r="O9144" s="1" t="n">
        <v>23.16</v>
      </c>
      <c r="P9144" s="1" t="s">
        <v>3744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3750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5521</v>
      </c>
      <c r="N9145" s="1" t="n">
        <v>3</v>
      </c>
      <c r="O9145" s="1" t="n">
        <v>41.7</v>
      </c>
      <c r="P9145" s="1" t="s">
        <v>3744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3750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6591</v>
      </c>
      <c r="N9146" s="1" t="n">
        <v>6</v>
      </c>
      <c r="O9146" s="1" t="n">
        <v>17.94</v>
      </c>
      <c r="P9146" s="1" t="s">
        <v>3744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3750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6590</v>
      </c>
      <c r="N9147" s="1" t="n">
        <v>6</v>
      </c>
      <c r="O9147" s="1" t="n">
        <v>23.16</v>
      </c>
      <c r="P9147" s="1" t="s">
        <v>3744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3750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5523</v>
      </c>
      <c r="N9148" s="1" t="n">
        <v>5</v>
      </c>
      <c r="O9148" s="1" t="n">
        <v>499.5</v>
      </c>
      <c r="P9148" s="1" t="s">
        <v>3744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3750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5524</v>
      </c>
      <c r="N9149" s="1" t="n">
        <v>5</v>
      </c>
      <c r="O9149" s="1" t="n">
        <v>515</v>
      </c>
      <c r="P9149" s="1" t="s">
        <v>3744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3750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3893</v>
      </c>
      <c r="N9150" s="1" t="n">
        <v>75</v>
      </c>
      <c r="O9150" s="1" t="n">
        <v>1462.5</v>
      </c>
      <c r="P9150" s="1" t="s">
        <v>3744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3750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3894</v>
      </c>
      <c r="N9151" s="1" t="n">
        <v>15</v>
      </c>
      <c r="O9151" s="1" t="n">
        <v>344.7</v>
      </c>
      <c r="P9151" s="1" t="s">
        <v>3744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3750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3895</v>
      </c>
      <c r="N9152" s="1" t="n">
        <v>50</v>
      </c>
      <c r="O9152" s="1" t="n">
        <v>390</v>
      </c>
      <c r="P9152" s="1" t="s">
        <v>3744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3749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3743</v>
      </c>
      <c r="N9153" s="1" t="n">
        <v>20</v>
      </c>
      <c r="O9153" s="1" t="n">
        <v>50</v>
      </c>
      <c r="P9153" s="1" t="s">
        <v>3744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3749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3745</v>
      </c>
      <c r="N9154" s="1" t="n">
        <v>6</v>
      </c>
      <c r="O9154" s="1" t="n">
        <v>42</v>
      </c>
      <c r="P9154" s="1" t="s">
        <v>3744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3749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3746</v>
      </c>
      <c r="N9155" s="1" t="n">
        <v>20</v>
      </c>
      <c r="O9155" s="1" t="n">
        <v>40</v>
      </c>
      <c r="P9155" s="1" t="s">
        <v>3744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3749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3748</v>
      </c>
      <c r="N9156" s="1" t="n">
        <v>20</v>
      </c>
      <c r="O9156" s="1" t="n">
        <v>300</v>
      </c>
      <c r="P9156" s="1" t="s">
        <v>3744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3749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3747</v>
      </c>
      <c r="N9157" s="1" t="n">
        <v>20</v>
      </c>
      <c r="O9157" s="1" t="n">
        <v>125</v>
      </c>
      <c r="P9157" s="1" t="s">
        <v>3744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3750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3800</v>
      </c>
      <c r="N9158" s="1" t="n">
        <v>15</v>
      </c>
      <c r="O9158" s="1" t="n">
        <v>180</v>
      </c>
      <c r="P9158" s="1" t="s">
        <v>3744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3750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4028</v>
      </c>
      <c r="N9159" s="1" t="n">
        <v>20</v>
      </c>
      <c r="O9159" s="1" t="n">
        <v>240</v>
      </c>
      <c r="P9159" s="1" t="s">
        <v>3744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3750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4208</v>
      </c>
      <c r="N9160" s="1" t="n">
        <v>20</v>
      </c>
      <c r="O9160" s="1" t="n">
        <v>107.6</v>
      </c>
      <c r="P9160" s="1" t="s">
        <v>3744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3750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4209</v>
      </c>
      <c r="N9161" s="1" t="n">
        <v>25</v>
      </c>
      <c r="O9161" s="1" t="n">
        <v>145</v>
      </c>
      <c r="P9161" s="1" t="s">
        <v>3744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3750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4210</v>
      </c>
      <c r="N9162" s="1" t="n">
        <v>30</v>
      </c>
      <c r="O9162" s="1" t="n">
        <v>246.7</v>
      </c>
      <c r="P9162" s="1" t="s">
        <v>3744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3750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4211</v>
      </c>
      <c r="N9163" s="1" t="n">
        <v>25</v>
      </c>
      <c r="O9163" s="1" t="n">
        <v>234.95</v>
      </c>
      <c r="P9163" s="1" t="s">
        <v>3744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3750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4132</v>
      </c>
      <c r="N9164" s="1" t="n">
        <v>500</v>
      </c>
      <c r="O9164" s="1" t="n">
        <v>300</v>
      </c>
      <c r="P9164" s="1" t="s">
        <v>3744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3750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5262</v>
      </c>
      <c r="N9165" s="1" t="n">
        <v>2</v>
      </c>
      <c r="O9165" s="1" t="n">
        <v>16</v>
      </c>
      <c r="P9165" s="1" t="s">
        <v>3744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3750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4029</v>
      </c>
      <c r="N9166" s="1" t="n">
        <v>42</v>
      </c>
      <c r="O9166" s="1" t="n">
        <v>294</v>
      </c>
      <c r="P9166" s="1" t="s">
        <v>3744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3750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6592</v>
      </c>
      <c r="N9167" s="1" t="n">
        <v>15</v>
      </c>
      <c r="O9167" s="1" t="n">
        <v>80.97</v>
      </c>
      <c r="P9167" s="1" t="s">
        <v>3744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3750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4458</v>
      </c>
      <c r="N9168" s="1" t="n">
        <v>15</v>
      </c>
      <c r="O9168" s="1" t="n">
        <v>128.97</v>
      </c>
      <c r="P9168" s="1" t="s">
        <v>3744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3750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6593</v>
      </c>
      <c r="N9169" s="1" t="n">
        <v>6</v>
      </c>
      <c r="O9169" s="1" t="n">
        <v>82.14</v>
      </c>
      <c r="P9169" s="1" t="s">
        <v>3744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3750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6594</v>
      </c>
      <c r="N9170" s="1" t="n">
        <v>24</v>
      </c>
      <c r="O9170" s="1" t="n">
        <v>79.98</v>
      </c>
      <c r="P9170" s="1" t="s">
        <v>3744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3750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6595</v>
      </c>
      <c r="N9171" s="1" t="n">
        <v>12</v>
      </c>
      <c r="O9171" s="1" t="n">
        <v>44.9</v>
      </c>
      <c r="P9171" s="1" t="s">
        <v>3744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3750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6596</v>
      </c>
      <c r="N9172" s="1" t="n">
        <v>3</v>
      </c>
      <c r="O9172" s="1" t="n">
        <v>177.9</v>
      </c>
      <c r="P9172" s="1" t="s">
        <v>3744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3750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6597</v>
      </c>
      <c r="N9173" s="1" t="n">
        <v>20</v>
      </c>
      <c r="O9173" s="1" t="n">
        <v>41.26</v>
      </c>
      <c r="P9173" s="1" t="s">
        <v>3744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3750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6598</v>
      </c>
      <c r="N9174" s="1" t="n">
        <v>20</v>
      </c>
      <c r="O9174" s="1" t="n">
        <v>29.8</v>
      </c>
      <c r="P9174" s="1" t="s">
        <v>3744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3750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6599</v>
      </c>
      <c r="N9175" s="1" t="n">
        <v>6</v>
      </c>
      <c r="O9175" s="1" t="n">
        <v>155.4</v>
      </c>
      <c r="P9175" s="1" t="s">
        <v>3744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3750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4031</v>
      </c>
      <c r="N9176" s="1" t="n">
        <v>20</v>
      </c>
      <c r="O9176" s="1" t="n">
        <v>130</v>
      </c>
      <c r="P9176" s="1" t="s">
        <v>3744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3750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3780</v>
      </c>
      <c r="N9177" s="1" t="n">
        <v>20</v>
      </c>
      <c r="O9177" s="1" t="n">
        <v>140</v>
      </c>
      <c r="P9177" s="1" t="s">
        <v>3744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3750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3821</v>
      </c>
      <c r="N9178" s="1" t="n">
        <v>103.6</v>
      </c>
      <c r="O9178" s="1" t="n">
        <v>3315.2</v>
      </c>
      <c r="P9178" s="1" t="s">
        <v>3744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3750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3821</v>
      </c>
      <c r="N9179" s="1" t="n">
        <v>79</v>
      </c>
      <c r="O9179" s="1" t="n">
        <v>2528</v>
      </c>
      <c r="P9179" s="1" t="s">
        <v>3744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3750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3823</v>
      </c>
      <c r="N9180" s="1" t="n">
        <v>69.2</v>
      </c>
      <c r="O9180" s="1" t="n">
        <v>1522.4</v>
      </c>
      <c r="P9180" s="1" t="s">
        <v>3744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3750</v>
      </c>
      <c r="E9181" s="1" t="n">
        <v>1955</v>
      </c>
      <c r="F9181" s="1" t="s">
        <v>3659</v>
      </c>
      <c r="I9181" s="1" t="n">
        <v>48290</v>
      </c>
      <c r="J9181" s="1" t="n">
        <v>37740</v>
      </c>
      <c r="K9181" s="1" t="n">
        <v>7899403635857</v>
      </c>
      <c r="L9181" s="1" t="s">
        <v>5147</v>
      </c>
      <c r="N9181" s="1" t="n">
        <v>5</v>
      </c>
      <c r="O9181" s="1" t="n">
        <v>55</v>
      </c>
      <c r="P9181" s="1" t="s">
        <v>3744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3750</v>
      </c>
      <c r="E9182" s="1" t="n">
        <v>1955</v>
      </c>
      <c r="F9182" s="1" t="s">
        <v>3659</v>
      </c>
      <c r="I9182" s="1" t="n">
        <v>48290</v>
      </c>
      <c r="J9182" s="1" t="n">
        <v>37742</v>
      </c>
      <c r="K9182" s="1" t="n">
        <v>7898575226504</v>
      </c>
      <c r="L9182" s="1" t="s">
        <v>4976</v>
      </c>
      <c r="N9182" s="1" t="n">
        <v>10</v>
      </c>
      <c r="O9182" s="1" t="n">
        <v>70</v>
      </c>
      <c r="P9182" s="1" t="s">
        <v>3744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3750</v>
      </c>
      <c r="E9183" s="1" t="n">
        <v>1955</v>
      </c>
      <c r="F9183" s="1" t="s">
        <v>3659</v>
      </c>
      <c r="I9183" s="1" t="n">
        <v>48290</v>
      </c>
      <c r="J9183" s="1" t="n">
        <v>37744</v>
      </c>
      <c r="K9183" s="1" t="n">
        <v>7894537020739</v>
      </c>
      <c r="L9183" s="1" t="s">
        <v>5148</v>
      </c>
      <c r="N9183" s="1" t="n">
        <v>5</v>
      </c>
      <c r="O9183" s="1" t="n">
        <v>55</v>
      </c>
      <c r="P9183" s="1" t="s">
        <v>3744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3750</v>
      </c>
      <c r="E9184" s="1" t="n">
        <v>1955</v>
      </c>
      <c r="F9184" s="1" t="s">
        <v>3659</v>
      </c>
      <c r="I9184" s="1" t="n">
        <v>48290</v>
      </c>
      <c r="J9184" s="1" t="n">
        <v>37744</v>
      </c>
      <c r="K9184" s="1" t="n">
        <v>7894537020739</v>
      </c>
      <c r="L9184" s="1" t="s">
        <v>5148</v>
      </c>
      <c r="N9184" s="1" t="n">
        <v>10</v>
      </c>
      <c r="O9184" s="1" t="n">
        <v>140</v>
      </c>
      <c r="P9184" s="1" t="s">
        <v>3744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3750</v>
      </c>
      <c r="E9185" s="1" t="n">
        <v>1955</v>
      </c>
      <c r="F9185" s="1" t="s">
        <v>3659</v>
      </c>
      <c r="I9185" s="1" t="n">
        <v>48290</v>
      </c>
      <c r="J9185" s="1" t="n">
        <v>37745</v>
      </c>
      <c r="K9185" s="1" t="n">
        <v>7894537020746</v>
      </c>
      <c r="L9185" s="1" t="s">
        <v>5149</v>
      </c>
      <c r="N9185" s="1" t="n">
        <v>10</v>
      </c>
      <c r="O9185" s="1" t="n">
        <v>70</v>
      </c>
      <c r="P9185" s="1" t="s">
        <v>3744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3750</v>
      </c>
      <c r="E9186" s="1" t="n">
        <v>1955</v>
      </c>
      <c r="F9186" s="1" t="s">
        <v>3659</v>
      </c>
      <c r="I9186" s="1" t="n">
        <v>48290</v>
      </c>
      <c r="J9186" s="1" t="n">
        <v>37858</v>
      </c>
      <c r="K9186" s="1" t="n">
        <v>7899403636076</v>
      </c>
      <c r="L9186" s="1" t="s">
        <v>5150</v>
      </c>
      <c r="N9186" s="1" t="n">
        <v>10</v>
      </c>
      <c r="O9186" s="1" t="n">
        <v>70</v>
      </c>
      <c r="P9186" s="1" t="s">
        <v>3744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3750</v>
      </c>
      <c r="E9187" s="1" t="n">
        <v>1955</v>
      </c>
      <c r="F9187" s="1" t="s">
        <v>3659</v>
      </c>
      <c r="I9187" s="1" t="n">
        <v>48290</v>
      </c>
      <c r="J9187" s="1" t="n">
        <v>50870</v>
      </c>
      <c r="K9187" s="1" t="n">
        <v>7899403636373</v>
      </c>
      <c r="L9187" s="1" t="s">
        <v>5151</v>
      </c>
      <c r="N9187" s="1" t="n">
        <v>10</v>
      </c>
      <c r="O9187" s="1" t="n">
        <v>140</v>
      </c>
      <c r="P9187" s="1" t="s">
        <v>3744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3750</v>
      </c>
      <c r="E9188" s="1" t="n">
        <v>1955</v>
      </c>
      <c r="F9188" s="1" t="s">
        <v>3659</v>
      </c>
      <c r="I9188" s="1" t="n">
        <v>48290</v>
      </c>
      <c r="J9188" s="1" t="n">
        <v>62812</v>
      </c>
      <c r="K9188" s="1" t="n">
        <v>7898933090877</v>
      </c>
      <c r="L9188" s="1" t="s">
        <v>4977</v>
      </c>
      <c r="N9188" s="1" t="n">
        <v>10</v>
      </c>
      <c r="O9188" s="1" t="n">
        <v>140</v>
      </c>
      <c r="P9188" s="1" t="s">
        <v>3744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3750</v>
      </c>
      <c r="E9189" s="1" t="n">
        <v>1955</v>
      </c>
      <c r="F9189" s="1" t="s">
        <v>3659</v>
      </c>
      <c r="I9189" s="1" t="n">
        <v>48290</v>
      </c>
      <c r="J9189" s="1" t="n">
        <v>72901</v>
      </c>
      <c r="K9189" s="1" t="n">
        <v>7898602918563</v>
      </c>
      <c r="L9189" s="1" t="s">
        <v>4978</v>
      </c>
      <c r="N9189" s="1" t="n">
        <v>5</v>
      </c>
      <c r="O9189" s="1" t="n">
        <v>55</v>
      </c>
      <c r="P9189" s="1" t="s">
        <v>3744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3750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4928</v>
      </c>
      <c r="N9190" s="1" t="n">
        <v>12</v>
      </c>
      <c r="O9190" s="1" t="n">
        <v>45</v>
      </c>
      <c r="P9190" s="1" t="s">
        <v>3744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3750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4929</v>
      </c>
      <c r="N9191" s="1" t="n">
        <v>24</v>
      </c>
      <c r="O9191" s="1" t="n">
        <v>90</v>
      </c>
      <c r="P9191" s="1" t="s">
        <v>3744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3750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6600</v>
      </c>
      <c r="N9192" s="1" t="n">
        <v>1</v>
      </c>
      <c r="O9192" s="1" t="n">
        <v>11.8</v>
      </c>
      <c r="P9192" s="1" t="s">
        <v>3744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3750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4933</v>
      </c>
      <c r="N9193" s="1" t="n">
        <v>12</v>
      </c>
      <c r="O9193" s="1" t="n">
        <v>45</v>
      </c>
      <c r="P9193" s="1" t="s">
        <v>3744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3750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6601</v>
      </c>
      <c r="N9194" s="1" t="n">
        <v>4</v>
      </c>
      <c r="O9194" s="1" t="n">
        <v>31.61</v>
      </c>
      <c r="P9194" s="1" t="s">
        <v>3744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3750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6151</v>
      </c>
      <c r="N9195" s="1" t="n">
        <v>1</v>
      </c>
      <c r="O9195" s="1" t="n">
        <v>8.79</v>
      </c>
      <c r="P9195" s="1" t="s">
        <v>3744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3750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6602</v>
      </c>
      <c r="N9196" s="1" t="n">
        <v>1</v>
      </c>
      <c r="O9196" s="1" t="n">
        <v>8.56</v>
      </c>
      <c r="P9196" s="1" t="s">
        <v>3744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3750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4327</v>
      </c>
      <c r="N9197" s="1" t="n">
        <v>27</v>
      </c>
      <c r="O9197" s="1" t="n">
        <v>116.1</v>
      </c>
      <c r="P9197" s="1" t="s">
        <v>3744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3750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4328</v>
      </c>
      <c r="N9198" s="1" t="n">
        <v>90</v>
      </c>
      <c r="O9198" s="1" t="n">
        <v>234</v>
      </c>
      <c r="P9198" s="1" t="s">
        <v>3744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3750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5225</v>
      </c>
      <c r="N9199" s="1" t="n">
        <v>48</v>
      </c>
      <c r="O9199" s="1" t="n">
        <v>62.4</v>
      </c>
      <c r="P9199" s="1" t="s">
        <v>3744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3750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4329</v>
      </c>
      <c r="N9200" s="1" t="n">
        <v>18</v>
      </c>
      <c r="O9200" s="1" t="n">
        <v>77.4</v>
      </c>
      <c r="P9200" s="1" t="s">
        <v>3744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3750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5226</v>
      </c>
      <c r="N9201" s="1" t="n">
        <v>20</v>
      </c>
      <c r="O9201" s="1" t="n">
        <v>55.8</v>
      </c>
      <c r="P9201" s="1" t="s">
        <v>3744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3750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5700</v>
      </c>
      <c r="N9202" s="1" t="n">
        <v>8</v>
      </c>
      <c r="O9202" s="1" t="n">
        <v>61.6</v>
      </c>
      <c r="P9202" s="1" t="s">
        <v>3744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3750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6603</v>
      </c>
      <c r="N9203" s="1" t="n">
        <v>27</v>
      </c>
      <c r="O9203" s="1" t="n">
        <v>62.1</v>
      </c>
      <c r="P9203" s="1" t="s">
        <v>3744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3750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5701</v>
      </c>
      <c r="N9204" s="1" t="n">
        <v>18</v>
      </c>
      <c r="O9204" s="1" t="n">
        <v>48.6</v>
      </c>
      <c r="P9204" s="1" t="s">
        <v>3744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3750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5702</v>
      </c>
      <c r="N9205" s="1" t="n">
        <v>18</v>
      </c>
      <c r="O9205" s="1" t="n">
        <v>45</v>
      </c>
      <c r="P9205" s="1" t="s">
        <v>3744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3750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4330</v>
      </c>
      <c r="N9206" s="1" t="n">
        <v>18</v>
      </c>
      <c r="O9206" s="1" t="n">
        <v>90</v>
      </c>
      <c r="P9206" s="1" t="s">
        <v>3744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3750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4332</v>
      </c>
      <c r="N9207" s="1" t="n">
        <v>18</v>
      </c>
      <c r="O9207" s="1" t="n">
        <v>84.6</v>
      </c>
      <c r="P9207" s="1" t="s">
        <v>3744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3750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4333</v>
      </c>
      <c r="N9208" s="1" t="n">
        <v>18</v>
      </c>
      <c r="O9208" s="1" t="n">
        <v>84.6</v>
      </c>
      <c r="P9208" s="1" t="s">
        <v>3744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3750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4334</v>
      </c>
      <c r="N9209" s="1" t="n">
        <v>18</v>
      </c>
      <c r="O9209" s="1" t="n">
        <v>84.6</v>
      </c>
      <c r="P9209" s="1" t="s">
        <v>3744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3750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4335</v>
      </c>
      <c r="N9210" s="1" t="n">
        <v>18</v>
      </c>
      <c r="O9210" s="1" t="n">
        <v>55.8</v>
      </c>
      <c r="P9210" s="1" t="s">
        <v>3744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3750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4336</v>
      </c>
      <c r="N9211" s="1" t="n">
        <v>27</v>
      </c>
      <c r="O9211" s="1" t="n">
        <v>116.1</v>
      </c>
      <c r="P9211" s="1" t="s">
        <v>3744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3750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5706</v>
      </c>
      <c r="N9212" s="1" t="n">
        <v>1</v>
      </c>
      <c r="O9212" s="1" t="n">
        <v>2.7</v>
      </c>
      <c r="P9212" s="1" t="s">
        <v>3744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3750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5235</v>
      </c>
      <c r="N9213" s="1" t="n">
        <v>1</v>
      </c>
      <c r="O9213" s="1" t="n">
        <v>2.7</v>
      </c>
      <c r="P9213" s="1" t="s">
        <v>3744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3750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5236</v>
      </c>
      <c r="N9214" s="1" t="n">
        <v>1</v>
      </c>
      <c r="O9214" s="1" t="n">
        <v>2.7</v>
      </c>
      <c r="P9214" s="1" t="s">
        <v>3744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3750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3896</v>
      </c>
      <c r="N9215" s="1" t="n">
        <v>100</v>
      </c>
      <c r="O9215" s="1" t="n">
        <v>730</v>
      </c>
      <c r="P9215" s="1" t="s">
        <v>3744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3750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4448</v>
      </c>
      <c r="N9216" s="1" t="n">
        <v>22</v>
      </c>
      <c r="O9216" s="1" t="n">
        <v>500.8</v>
      </c>
      <c r="P9216" s="1" t="s">
        <v>3744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3918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3912</v>
      </c>
      <c r="N9217" s="1" t="n">
        <v>2.848</v>
      </c>
      <c r="O9217" s="1" t="n">
        <v>71.9</v>
      </c>
      <c r="P9217" s="1" t="s">
        <v>3744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3918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3898</v>
      </c>
      <c r="N9218" s="1" t="n">
        <v>14.415</v>
      </c>
      <c r="O9218" s="1" t="n">
        <v>501.97</v>
      </c>
      <c r="P9218" s="1" t="s">
        <v>3744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3918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3916</v>
      </c>
      <c r="N9219" s="1" t="n">
        <v>6.57</v>
      </c>
      <c r="O9219" s="1" t="n">
        <v>194.46</v>
      </c>
      <c r="P9219" s="1" t="s">
        <v>3744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3918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3899</v>
      </c>
      <c r="N9220" s="1" t="n">
        <v>15.47</v>
      </c>
      <c r="O9220" s="1" t="n">
        <v>552.18</v>
      </c>
      <c r="P9220" s="1" t="s">
        <v>3744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3918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3900</v>
      </c>
      <c r="N9221" s="1" t="n">
        <v>2.256</v>
      </c>
      <c r="O9221" s="1" t="n">
        <v>92.31</v>
      </c>
      <c r="P9221" s="1" t="s">
        <v>3744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3918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3901</v>
      </c>
      <c r="N9222" s="1" t="n">
        <v>4.482</v>
      </c>
      <c r="O9222" s="1" t="n">
        <v>183.4</v>
      </c>
      <c r="P9222" s="1" t="s">
        <v>3744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3918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3902</v>
      </c>
      <c r="N9223" s="1" t="n">
        <v>7.495</v>
      </c>
      <c r="O9223" s="1" t="n">
        <v>332.79</v>
      </c>
      <c r="P9223" s="1" t="s">
        <v>3744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3918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3903</v>
      </c>
      <c r="N9224" s="1" t="n">
        <v>1.346</v>
      </c>
      <c r="O9224" s="1" t="n">
        <v>64.45</v>
      </c>
      <c r="P9224" s="1" t="s">
        <v>3744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3918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3904</v>
      </c>
      <c r="N9225" s="1" t="n">
        <v>4.178</v>
      </c>
      <c r="O9225" s="1" t="n">
        <v>203.7</v>
      </c>
      <c r="P9225" s="1" t="s">
        <v>3744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3918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3905</v>
      </c>
      <c r="N9226" s="1" t="n">
        <v>15.47</v>
      </c>
      <c r="O9226" s="1" t="n">
        <v>686.89</v>
      </c>
      <c r="P9226" s="1" t="s">
        <v>3744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3918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3906</v>
      </c>
      <c r="N9227" s="1" t="n">
        <v>2.45</v>
      </c>
      <c r="O9227" s="1" t="n">
        <v>117.32</v>
      </c>
      <c r="P9227" s="1" t="s">
        <v>3744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3918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3907</v>
      </c>
      <c r="N9228" s="1" t="n">
        <v>1.78</v>
      </c>
      <c r="O9228" s="1" t="n">
        <v>100.73</v>
      </c>
      <c r="P9228" s="1" t="s">
        <v>3744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3918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5605</v>
      </c>
      <c r="N9229" s="1" t="n">
        <v>1.052</v>
      </c>
      <c r="O9229" s="1" t="n">
        <v>39.38</v>
      </c>
      <c r="P9229" s="1" t="s">
        <v>3744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3918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3917</v>
      </c>
      <c r="N9230" s="1" t="n">
        <v>1.346</v>
      </c>
      <c r="O9230" s="1" t="n">
        <v>48.04</v>
      </c>
      <c r="P9230" s="1" t="s">
        <v>3744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3918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6102</v>
      </c>
      <c r="N9231" s="1" t="n">
        <v>2.196</v>
      </c>
      <c r="O9231" s="1" t="n">
        <v>80.3</v>
      </c>
      <c r="P9231" s="1" t="s">
        <v>3744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3918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3909</v>
      </c>
      <c r="N9232" s="1" t="n">
        <v>7.32</v>
      </c>
      <c r="O9232" s="1" t="n">
        <v>12.68</v>
      </c>
      <c r="P9232" s="1" t="s">
        <v>3744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3918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3910</v>
      </c>
      <c r="N9233" s="1" t="n">
        <v>12.563</v>
      </c>
      <c r="O9233" s="1" t="n">
        <v>32.71</v>
      </c>
      <c r="P9233" s="1" t="s">
        <v>3744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3918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3911</v>
      </c>
      <c r="N9234" s="1" t="n">
        <v>0.363</v>
      </c>
      <c r="O9234" s="1" t="n">
        <v>0</v>
      </c>
      <c r="P9234" s="1" t="s">
        <v>3744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3918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3912</v>
      </c>
      <c r="N9235" s="1" t="n">
        <v>2.848</v>
      </c>
      <c r="O9235" s="1" t="n">
        <v>71.43</v>
      </c>
      <c r="P9235" s="1" t="s">
        <v>3744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3918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3916</v>
      </c>
      <c r="N9236" s="1" t="n">
        <v>4.724</v>
      </c>
      <c r="O9236" s="1" t="n">
        <v>138.91</v>
      </c>
      <c r="P9236" s="1" t="s">
        <v>3744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3918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3899</v>
      </c>
      <c r="N9237" s="1" t="n">
        <v>18.59</v>
      </c>
      <c r="O9237" s="1" t="n">
        <v>659.2</v>
      </c>
      <c r="P9237" s="1" t="s">
        <v>3744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3918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3900</v>
      </c>
      <c r="N9238" s="1" t="n">
        <v>2.83</v>
      </c>
      <c r="O9238" s="1" t="n">
        <v>115.04</v>
      </c>
      <c r="P9238" s="1" t="s">
        <v>3744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3918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3901</v>
      </c>
      <c r="N9239" s="1" t="n">
        <v>6.982</v>
      </c>
      <c r="O9239" s="1" t="n">
        <v>283.82</v>
      </c>
      <c r="P9239" s="1" t="s">
        <v>3744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3918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3902</v>
      </c>
      <c r="N9240" s="1" t="n">
        <v>5.784</v>
      </c>
      <c r="O9240" s="1" t="n">
        <v>255.14</v>
      </c>
      <c r="P9240" s="1" t="s">
        <v>3744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3918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3903</v>
      </c>
      <c r="N9241" s="1" t="n">
        <v>10.27</v>
      </c>
      <c r="O9241" s="1" t="n">
        <v>488.56</v>
      </c>
      <c r="P9241" s="1" t="s">
        <v>3744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3918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3905</v>
      </c>
      <c r="N9242" s="1" t="n">
        <v>1.85</v>
      </c>
      <c r="O9242" s="1" t="n">
        <v>81.61</v>
      </c>
      <c r="P9242" s="1" t="s">
        <v>3744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3918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3906</v>
      </c>
      <c r="N9243" s="1" t="n">
        <v>2.058</v>
      </c>
      <c r="O9243" s="1" t="n">
        <v>97.9</v>
      </c>
      <c r="P9243" s="1" t="s">
        <v>3744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3918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3907</v>
      </c>
      <c r="N9244" s="1" t="n">
        <v>1.74</v>
      </c>
      <c r="O9244" s="1" t="n">
        <v>97.83</v>
      </c>
      <c r="P9244" s="1" t="s">
        <v>3744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3918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5605</v>
      </c>
      <c r="N9245" s="1" t="n">
        <v>2.052</v>
      </c>
      <c r="O9245" s="1" t="n">
        <v>76.31</v>
      </c>
      <c r="P9245" s="1" t="s">
        <v>3744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3918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3908</v>
      </c>
      <c r="N9246" s="1" t="n">
        <v>3.302</v>
      </c>
      <c r="O9246" s="1" t="n">
        <v>128.52</v>
      </c>
      <c r="P9246" s="1" t="s">
        <v>3744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3918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3909</v>
      </c>
      <c r="N9247" s="1" t="n">
        <v>7.32</v>
      </c>
      <c r="O9247" s="1" t="n">
        <v>12.6</v>
      </c>
      <c r="P9247" s="1" t="s">
        <v>3744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3918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3910</v>
      </c>
      <c r="N9248" s="1" t="n">
        <v>8.172</v>
      </c>
      <c r="O9248" s="1" t="n">
        <v>21.14</v>
      </c>
      <c r="P9248" s="1" t="s">
        <v>3744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3918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3911</v>
      </c>
      <c r="N9249" s="1" t="n">
        <v>0.478</v>
      </c>
      <c r="O9249" s="1" t="n">
        <v>0</v>
      </c>
      <c r="P9249" s="1" t="s">
        <v>3744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3918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3912</v>
      </c>
      <c r="N9250" s="1" t="n">
        <v>2.92</v>
      </c>
      <c r="O9250" s="1" t="n">
        <v>60.09</v>
      </c>
      <c r="P9250" s="1" t="s">
        <v>3744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3918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3913</v>
      </c>
      <c r="N9251" s="1" t="n">
        <v>10.746</v>
      </c>
      <c r="O9251" s="1" t="n">
        <v>236.39</v>
      </c>
      <c r="P9251" s="1" t="s">
        <v>3744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3918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3914</v>
      </c>
      <c r="N9252" s="1" t="n">
        <v>26.44</v>
      </c>
      <c r="O9252" s="1" t="n">
        <v>600.39</v>
      </c>
      <c r="P9252" s="1" t="s">
        <v>3744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3918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3915</v>
      </c>
      <c r="N9253" s="1" t="n">
        <v>12.425</v>
      </c>
      <c r="O9253" s="1" t="n">
        <v>308.6</v>
      </c>
      <c r="P9253" s="1" t="s">
        <v>3744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3918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3916</v>
      </c>
      <c r="N9254" s="1" t="n">
        <v>5.538</v>
      </c>
      <c r="O9254" s="1" t="n">
        <v>133.62</v>
      </c>
      <c r="P9254" s="1" t="s">
        <v>3744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3918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5605</v>
      </c>
      <c r="N9255" s="1" t="n">
        <v>5.722</v>
      </c>
      <c r="O9255" s="1" t="n">
        <v>174.61</v>
      </c>
      <c r="P9255" s="1" t="s">
        <v>3744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3918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3909</v>
      </c>
      <c r="N9256" s="1" t="n">
        <v>1.589</v>
      </c>
      <c r="O9256" s="1" t="n">
        <v>2.24</v>
      </c>
      <c r="P9256" s="1" t="s">
        <v>3744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3918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3910</v>
      </c>
      <c r="N9257" s="1" t="n">
        <v>3.046</v>
      </c>
      <c r="O9257" s="1" t="n">
        <v>6.46</v>
      </c>
      <c r="P9257" s="1" t="s">
        <v>3744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3918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3911</v>
      </c>
      <c r="N9258" s="1" t="n">
        <v>0.774</v>
      </c>
      <c r="O9258" s="1" t="n">
        <v>0</v>
      </c>
      <c r="P9258" s="1" t="s">
        <v>3744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4197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3895</v>
      </c>
      <c r="N9259" s="1" t="n">
        <v>1</v>
      </c>
      <c r="O9259" s="1" t="n">
        <v>9.6</v>
      </c>
      <c r="P9259" s="1" t="s">
        <v>3744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4197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4328</v>
      </c>
      <c r="N9260" s="1" t="n">
        <v>9</v>
      </c>
      <c r="O9260" s="1" t="n">
        <v>2.8</v>
      </c>
      <c r="P9260" s="1" t="s">
        <v>3744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4197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5226</v>
      </c>
      <c r="N9261" s="1" t="n">
        <v>10</v>
      </c>
      <c r="O9261" s="1" t="n">
        <v>3.3</v>
      </c>
      <c r="P9261" s="1" t="s">
        <v>3744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4197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4332</v>
      </c>
      <c r="N9262" s="1" t="n">
        <v>9</v>
      </c>
      <c r="O9262" s="1" t="n">
        <v>5</v>
      </c>
      <c r="P9262" s="1" t="s">
        <v>3744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4197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4336</v>
      </c>
      <c r="N9263" s="1" t="n">
        <v>9</v>
      </c>
      <c r="O9263" s="1" t="n">
        <v>4.5</v>
      </c>
      <c r="P9263" s="1" t="s">
        <v>3744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4197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6481</v>
      </c>
      <c r="N9264" s="1" t="n">
        <v>12</v>
      </c>
      <c r="O9264" s="1" t="n">
        <v>13.8</v>
      </c>
      <c r="P9264" s="1" t="s">
        <v>3744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4197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6482</v>
      </c>
      <c r="N9265" s="1" t="n">
        <v>12</v>
      </c>
      <c r="O9265" s="1" t="n">
        <v>13.8</v>
      </c>
      <c r="P9265" s="1" t="s">
        <v>3744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3978</v>
      </c>
      <c r="E9266" s="1" t="n">
        <v>1955</v>
      </c>
      <c r="F9266" s="1" t="s">
        <v>3659</v>
      </c>
      <c r="I9266" s="1" t="n">
        <v>48291</v>
      </c>
      <c r="J9266" s="1" t="n">
        <v>45154</v>
      </c>
      <c r="K9266" s="1" t="n">
        <v>2246390</v>
      </c>
      <c r="L9266" s="1" t="s">
        <v>4974</v>
      </c>
      <c r="N9266" s="1" t="n">
        <v>90</v>
      </c>
      <c r="O9266" s="1" t="n">
        <v>88.34</v>
      </c>
      <c r="P9266" s="1" t="s">
        <v>3980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3978</v>
      </c>
      <c r="E9267" s="1" t="n">
        <v>1955</v>
      </c>
      <c r="F9267" s="1" t="s">
        <v>3659</v>
      </c>
      <c r="I9267" s="1" t="n">
        <v>48291</v>
      </c>
      <c r="J9267" s="1" t="n">
        <v>45155</v>
      </c>
      <c r="K9267" s="1" t="n">
        <v>2246406</v>
      </c>
      <c r="L9267" s="1" t="s">
        <v>4975</v>
      </c>
      <c r="N9267" s="1" t="n">
        <v>225</v>
      </c>
      <c r="O9267" s="1" t="n">
        <v>221.62</v>
      </c>
      <c r="P9267" s="1" t="s">
        <v>3980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3749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3745</v>
      </c>
      <c r="N9268" s="1" t="n">
        <v>10</v>
      </c>
      <c r="O9268" s="1" t="n">
        <v>70</v>
      </c>
      <c r="P9268" s="1" t="s">
        <v>3744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3749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3746</v>
      </c>
      <c r="N9269" s="1" t="n">
        <v>40</v>
      </c>
      <c r="O9269" s="1" t="n">
        <v>80</v>
      </c>
      <c r="P9269" s="1" t="s">
        <v>3744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3749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3782</v>
      </c>
      <c r="N9270" s="1" t="n">
        <v>7</v>
      </c>
      <c r="O9270" s="1" t="n">
        <v>49</v>
      </c>
      <c r="P9270" s="1" t="s">
        <v>3744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3749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3783</v>
      </c>
      <c r="N9271" s="1" t="n">
        <v>48</v>
      </c>
      <c r="O9271" s="1" t="n">
        <v>300</v>
      </c>
      <c r="P9271" s="1" t="s">
        <v>3744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3749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3784</v>
      </c>
      <c r="N9272" s="1" t="n">
        <v>3</v>
      </c>
      <c r="O9272" s="1" t="n">
        <v>30</v>
      </c>
      <c r="P9272" s="1" t="s">
        <v>3744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3749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3785</v>
      </c>
      <c r="N9273" s="1" t="n">
        <v>40</v>
      </c>
      <c r="O9273" s="1" t="n">
        <v>240</v>
      </c>
      <c r="P9273" s="1" t="s">
        <v>3744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3749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3934</v>
      </c>
      <c r="N9274" s="1" t="n">
        <v>10.1</v>
      </c>
      <c r="O9274" s="1" t="n">
        <v>90.5</v>
      </c>
      <c r="P9274" s="1" t="s">
        <v>3744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3749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3787</v>
      </c>
      <c r="N9275" s="1" t="n">
        <v>40</v>
      </c>
      <c r="O9275" s="1" t="n">
        <v>220</v>
      </c>
      <c r="P9275" s="1" t="s">
        <v>3744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3749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3935</v>
      </c>
      <c r="N9276" s="1" t="n">
        <v>15</v>
      </c>
      <c r="O9276" s="1" t="n">
        <v>160</v>
      </c>
      <c r="P9276" s="1" t="s">
        <v>3744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3749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3788</v>
      </c>
      <c r="N9277" s="1" t="n">
        <v>4</v>
      </c>
      <c r="O9277" s="1" t="n">
        <v>72</v>
      </c>
      <c r="P9277" s="1" t="s">
        <v>3744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3749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3789</v>
      </c>
      <c r="N9278" s="1" t="n">
        <v>10</v>
      </c>
      <c r="O9278" s="1" t="n">
        <v>80</v>
      </c>
      <c r="P9278" s="1" t="s">
        <v>3744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3749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3790</v>
      </c>
      <c r="N9279" s="1" t="n">
        <v>10</v>
      </c>
      <c r="O9279" s="1" t="n">
        <v>220</v>
      </c>
      <c r="P9279" s="1" t="s">
        <v>3744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3749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3791</v>
      </c>
      <c r="N9280" s="1" t="n">
        <v>10</v>
      </c>
      <c r="O9280" s="1" t="n">
        <v>130</v>
      </c>
      <c r="P9280" s="1" t="s">
        <v>3744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3749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3936</v>
      </c>
      <c r="N9281" s="1" t="n">
        <v>2</v>
      </c>
      <c r="O9281" s="1" t="n">
        <v>44</v>
      </c>
      <c r="P9281" s="1" t="s">
        <v>3744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3749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3937</v>
      </c>
      <c r="N9282" s="1" t="n">
        <v>9</v>
      </c>
      <c r="O9282" s="1" t="n">
        <v>81</v>
      </c>
      <c r="P9282" s="1" t="s">
        <v>3744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3749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3938</v>
      </c>
      <c r="N9283" s="1" t="n">
        <v>20</v>
      </c>
      <c r="O9283" s="1" t="n">
        <v>160</v>
      </c>
      <c r="P9283" s="1" t="s">
        <v>3744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3749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3792</v>
      </c>
      <c r="N9284" s="1" t="n">
        <v>10</v>
      </c>
      <c r="O9284" s="1" t="n">
        <v>70</v>
      </c>
      <c r="P9284" s="1" t="s">
        <v>3744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3749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4573</v>
      </c>
      <c r="N9285" s="1" t="n">
        <v>113.79</v>
      </c>
      <c r="O9285" s="1" t="n">
        <v>264</v>
      </c>
      <c r="P9285" s="1" t="s">
        <v>3744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3749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3793</v>
      </c>
      <c r="N9286" s="1" t="n">
        <v>10</v>
      </c>
      <c r="O9286" s="1" t="n">
        <v>60</v>
      </c>
      <c r="P9286" s="1" t="s">
        <v>3744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3749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3795</v>
      </c>
      <c r="N9287" s="1" t="n">
        <v>20</v>
      </c>
      <c r="O9287" s="1" t="n">
        <v>120</v>
      </c>
      <c r="P9287" s="1" t="s">
        <v>3744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3749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3939</v>
      </c>
      <c r="N9288" s="1" t="n">
        <v>7.6</v>
      </c>
      <c r="O9288" s="1" t="n">
        <v>91</v>
      </c>
      <c r="P9288" s="1" t="s">
        <v>3744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3749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3940</v>
      </c>
      <c r="N9289" s="1" t="n">
        <v>10</v>
      </c>
      <c r="O9289" s="1" t="n">
        <v>60</v>
      </c>
      <c r="P9289" s="1" t="s">
        <v>3744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3749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3747</v>
      </c>
      <c r="N9290" s="1" t="n">
        <v>20</v>
      </c>
      <c r="O9290" s="1" t="n">
        <v>125</v>
      </c>
      <c r="P9290" s="1" t="s">
        <v>3744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3750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4133</v>
      </c>
      <c r="N9291" s="1" t="n">
        <v>10</v>
      </c>
      <c r="O9291" s="1" t="n">
        <v>240</v>
      </c>
      <c r="P9291" s="1" t="s">
        <v>3744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3750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4030</v>
      </c>
      <c r="N9292" s="1" t="n">
        <v>18</v>
      </c>
      <c r="O9292" s="1" t="n">
        <v>180</v>
      </c>
      <c r="P9292" s="1" t="s">
        <v>3744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3750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5197</v>
      </c>
      <c r="N9293" s="1" t="n">
        <v>9</v>
      </c>
      <c r="O9293" s="1" t="n">
        <v>130</v>
      </c>
      <c r="P9293" s="1" t="s">
        <v>3744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3750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3821</v>
      </c>
      <c r="N9294" s="1" t="n">
        <v>77.4</v>
      </c>
      <c r="O9294" s="1" t="n">
        <v>2515.5</v>
      </c>
      <c r="P9294" s="1" t="s">
        <v>3744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3750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3823</v>
      </c>
      <c r="N9295" s="1" t="n">
        <v>57.95</v>
      </c>
      <c r="O9295" s="1" t="n">
        <v>1303.88</v>
      </c>
      <c r="P9295" s="1" t="s">
        <v>3744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3750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4046</v>
      </c>
      <c r="N9296" s="1" t="n">
        <v>60</v>
      </c>
      <c r="O9296" s="1" t="n">
        <v>510</v>
      </c>
      <c r="P9296" s="1" t="s">
        <v>3744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3897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3912</v>
      </c>
      <c r="N9297" s="1" t="n">
        <v>2.92</v>
      </c>
      <c r="O9297" s="1" t="n">
        <v>60.09</v>
      </c>
      <c r="P9297" s="1" t="s">
        <v>3744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3897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3912</v>
      </c>
      <c r="N9298" s="1" t="n">
        <v>5.696</v>
      </c>
      <c r="O9298" s="1" t="n">
        <v>143.33</v>
      </c>
      <c r="P9298" s="1" t="s">
        <v>3744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3897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3913</v>
      </c>
      <c r="N9299" s="1" t="n">
        <v>10.746</v>
      </c>
      <c r="O9299" s="1" t="n">
        <v>236.39</v>
      </c>
      <c r="P9299" s="1" t="s">
        <v>3744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3897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3914</v>
      </c>
      <c r="N9300" s="1" t="n">
        <v>26.44</v>
      </c>
      <c r="O9300" s="1" t="n">
        <v>600.39</v>
      </c>
      <c r="P9300" s="1" t="s">
        <v>3744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3897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3915</v>
      </c>
      <c r="N9301" s="1" t="n">
        <v>12.425</v>
      </c>
      <c r="O9301" s="1" t="n">
        <v>308.6</v>
      </c>
      <c r="P9301" s="1" t="s">
        <v>3744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3897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3898</v>
      </c>
      <c r="N9302" s="1" t="n">
        <v>14.415</v>
      </c>
      <c r="O9302" s="1" t="n">
        <v>501.97</v>
      </c>
      <c r="P9302" s="1" t="s">
        <v>3744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3897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3916</v>
      </c>
      <c r="N9303" s="1" t="n">
        <v>5.538</v>
      </c>
      <c r="O9303" s="1" t="n">
        <v>133.62</v>
      </c>
      <c r="P9303" s="1" t="s">
        <v>3744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3897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3916</v>
      </c>
      <c r="N9304" s="1" t="n">
        <v>11.294</v>
      </c>
      <c r="O9304" s="1" t="n">
        <v>333.37</v>
      </c>
      <c r="P9304" s="1" t="s">
        <v>3744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3897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3899</v>
      </c>
      <c r="N9305" s="1" t="n">
        <v>34.06</v>
      </c>
      <c r="O9305" s="1" t="n">
        <v>1211.38</v>
      </c>
      <c r="P9305" s="1" t="s">
        <v>3744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3897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3900</v>
      </c>
      <c r="N9306" s="1" t="n">
        <v>5.086</v>
      </c>
      <c r="O9306" s="1" t="n">
        <v>207.35</v>
      </c>
      <c r="P9306" s="1" t="s">
        <v>3744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3897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3901</v>
      </c>
      <c r="N9307" s="1" t="n">
        <v>11.464</v>
      </c>
      <c r="O9307" s="1" t="n">
        <v>467.22</v>
      </c>
      <c r="P9307" s="1" t="s">
        <v>3744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3897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3902</v>
      </c>
      <c r="N9308" s="1" t="n">
        <v>13.279</v>
      </c>
      <c r="O9308" s="1" t="n">
        <v>587.93</v>
      </c>
      <c r="P9308" s="1" t="s">
        <v>3744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3897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3903</v>
      </c>
      <c r="N9309" s="1" t="n">
        <v>11.616</v>
      </c>
      <c r="O9309" s="1" t="n">
        <v>553.01</v>
      </c>
      <c r="P9309" s="1" t="s">
        <v>3744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3897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3904</v>
      </c>
      <c r="N9310" s="1" t="n">
        <v>4.178</v>
      </c>
      <c r="O9310" s="1" t="n">
        <v>203.7</v>
      </c>
      <c r="P9310" s="1" t="s">
        <v>3744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3897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3905</v>
      </c>
      <c r="N9311" s="1" t="n">
        <v>17.32</v>
      </c>
      <c r="O9311" s="1" t="n">
        <v>768.5</v>
      </c>
      <c r="P9311" s="1" t="s">
        <v>3744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3897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3906</v>
      </c>
      <c r="N9312" s="1" t="n">
        <v>4.508</v>
      </c>
      <c r="O9312" s="1" t="n">
        <v>215.22</v>
      </c>
      <c r="P9312" s="1" t="s">
        <v>3744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3897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3907</v>
      </c>
      <c r="N9313" s="1" t="n">
        <v>3.52</v>
      </c>
      <c r="O9313" s="1" t="n">
        <v>198.56</v>
      </c>
      <c r="P9313" s="1" t="s">
        <v>3744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3897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5605</v>
      </c>
      <c r="N9314" s="1" t="n">
        <v>3.104</v>
      </c>
      <c r="O9314" s="1" t="n">
        <v>115.69</v>
      </c>
      <c r="P9314" s="1" t="s">
        <v>3744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3897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5605</v>
      </c>
      <c r="N9315" s="1" t="n">
        <v>5.722</v>
      </c>
      <c r="O9315" s="1" t="n">
        <v>174.61</v>
      </c>
      <c r="P9315" s="1" t="s">
        <v>3744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3897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3917</v>
      </c>
      <c r="N9316" s="1" t="n">
        <v>1.346</v>
      </c>
      <c r="O9316" s="1" t="n">
        <v>48.04</v>
      </c>
      <c r="P9316" s="1" t="s">
        <v>3744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3897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3908</v>
      </c>
      <c r="N9317" s="1" t="n">
        <v>3.302</v>
      </c>
      <c r="O9317" s="1" t="n">
        <v>128.52</v>
      </c>
      <c r="P9317" s="1" t="s">
        <v>3744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3897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6102</v>
      </c>
      <c r="N9318" s="1" t="n">
        <v>2.196</v>
      </c>
      <c r="O9318" s="1" t="n">
        <v>80.3</v>
      </c>
      <c r="P9318" s="1" t="s">
        <v>3744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3897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3909</v>
      </c>
      <c r="N9319" s="1" t="n">
        <v>14.64</v>
      </c>
      <c r="O9319" s="1" t="n">
        <v>25.28</v>
      </c>
      <c r="P9319" s="1" t="s">
        <v>3744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3897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3909</v>
      </c>
      <c r="N9320" s="1" t="n">
        <v>1.589</v>
      </c>
      <c r="O9320" s="1" t="n">
        <v>2.24</v>
      </c>
      <c r="P9320" s="1" t="s">
        <v>3744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3897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3910</v>
      </c>
      <c r="N9321" s="1" t="n">
        <v>20.735</v>
      </c>
      <c r="O9321" s="1" t="n">
        <v>53.85</v>
      </c>
      <c r="P9321" s="1" t="s">
        <v>3744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3897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3910</v>
      </c>
      <c r="N9322" s="1" t="n">
        <v>3.046</v>
      </c>
      <c r="O9322" s="1" t="n">
        <v>6.46</v>
      </c>
      <c r="P9322" s="1" t="s">
        <v>3744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3897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3911</v>
      </c>
      <c r="N9323" s="1" t="n">
        <v>0.774</v>
      </c>
      <c r="O9323" s="1" t="n">
        <v>0</v>
      </c>
      <c r="P9323" s="1" t="s">
        <v>3744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3897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3911</v>
      </c>
      <c r="N9324" s="1" t="n">
        <v>0.841</v>
      </c>
      <c r="O9324" s="1" t="n">
        <v>0</v>
      </c>
      <c r="P9324" s="1" t="s">
        <v>3744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3897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3912</v>
      </c>
      <c r="N9325" s="1" t="n">
        <v>2.386</v>
      </c>
      <c r="O9325" s="1" t="n">
        <v>56.25</v>
      </c>
      <c r="P9325" s="1" t="s">
        <v>3744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3897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3913</v>
      </c>
      <c r="N9326" s="1" t="n">
        <v>8.11</v>
      </c>
      <c r="O9326" s="1" t="n">
        <v>181.17</v>
      </c>
      <c r="P9326" s="1" t="s">
        <v>3744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3897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3914</v>
      </c>
      <c r="N9327" s="1" t="n">
        <v>21.255</v>
      </c>
      <c r="O9327" s="1" t="n">
        <v>490.14</v>
      </c>
      <c r="P9327" s="1" t="s">
        <v>3744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3897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3915</v>
      </c>
      <c r="N9328" s="1" t="n">
        <v>16.851</v>
      </c>
      <c r="O9328" s="1" t="n">
        <v>425.02</v>
      </c>
      <c r="P9328" s="1" t="s">
        <v>3744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3897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3898</v>
      </c>
      <c r="N9329" s="1" t="n">
        <v>3.098</v>
      </c>
      <c r="O9329" s="1" t="n">
        <v>100.75</v>
      </c>
      <c r="P9329" s="1" t="s">
        <v>3744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3897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3916</v>
      </c>
      <c r="N9330" s="1" t="n">
        <v>3.546</v>
      </c>
      <c r="O9330" s="1" t="n">
        <v>86.88</v>
      </c>
      <c r="P9330" s="1" t="s">
        <v>3744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3897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3916</v>
      </c>
      <c r="N9331" s="1" t="n">
        <v>2.674</v>
      </c>
      <c r="O9331" s="1" t="n">
        <v>73.91</v>
      </c>
      <c r="P9331" s="1" t="s">
        <v>3744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3897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3899</v>
      </c>
      <c r="N9332" s="1" t="n">
        <v>15.21</v>
      </c>
      <c r="O9332" s="1" t="n">
        <v>506.99</v>
      </c>
      <c r="P9332" s="1" t="s">
        <v>3744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3897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3900</v>
      </c>
      <c r="N9333" s="1" t="n">
        <v>3.372</v>
      </c>
      <c r="O9333" s="1" t="n">
        <v>128.85</v>
      </c>
      <c r="P9333" s="1" t="s">
        <v>3744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3897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3901</v>
      </c>
      <c r="N9334" s="1" t="n">
        <v>6.26</v>
      </c>
      <c r="O9334" s="1" t="n">
        <v>239.21</v>
      </c>
      <c r="P9334" s="1" t="s">
        <v>3744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3897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3902</v>
      </c>
      <c r="N9335" s="1" t="n">
        <v>5.808</v>
      </c>
      <c r="O9335" s="1" t="n">
        <v>240.83</v>
      </c>
      <c r="P9335" s="1" t="s">
        <v>3744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3897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3903</v>
      </c>
      <c r="N9336" s="1" t="n">
        <v>11.845</v>
      </c>
      <c r="O9336" s="1" t="n">
        <v>529.68</v>
      </c>
      <c r="P9336" s="1" t="s">
        <v>3744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3897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3904</v>
      </c>
      <c r="N9337" s="1" t="n">
        <v>4.762</v>
      </c>
      <c r="O9337" s="1" t="n">
        <v>216.82</v>
      </c>
      <c r="P9337" s="1" t="s">
        <v>3744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3897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3905</v>
      </c>
      <c r="N9338" s="1" t="n">
        <v>1.684</v>
      </c>
      <c r="O9338" s="1" t="n">
        <v>69.83</v>
      </c>
      <c r="P9338" s="1" t="s">
        <v>3744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3897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3906</v>
      </c>
      <c r="N9339" s="1" t="n">
        <v>1.966</v>
      </c>
      <c r="O9339" s="1" t="n">
        <v>87.91</v>
      </c>
      <c r="P9339" s="1" t="s">
        <v>3744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3897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3907</v>
      </c>
      <c r="N9340" s="1" t="n">
        <v>2.61</v>
      </c>
      <c r="O9340" s="1" t="n">
        <v>137.94</v>
      </c>
      <c r="P9340" s="1" t="s">
        <v>3744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3897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5605</v>
      </c>
      <c r="N9341" s="1" t="n">
        <v>3.622</v>
      </c>
      <c r="O9341" s="1" t="n">
        <v>112.24</v>
      </c>
      <c r="P9341" s="1" t="s">
        <v>3744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3897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6102</v>
      </c>
      <c r="N9342" s="1" t="n">
        <v>2.93</v>
      </c>
      <c r="O9342" s="1" t="n">
        <v>100.05</v>
      </c>
      <c r="P9342" s="1" t="s">
        <v>3744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3897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3909</v>
      </c>
      <c r="N9343" s="1" t="n">
        <v>1.568</v>
      </c>
      <c r="O9343" s="1" t="n">
        <v>2.25</v>
      </c>
      <c r="P9343" s="1" t="s">
        <v>3744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3897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3909</v>
      </c>
      <c r="N9344" s="1" t="n">
        <v>1.563</v>
      </c>
      <c r="O9344" s="1" t="n">
        <v>2.53</v>
      </c>
      <c r="P9344" s="1" t="s">
        <v>3744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3897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3910</v>
      </c>
      <c r="N9345" s="1" t="n">
        <v>9.86</v>
      </c>
      <c r="O9345" s="1" t="n">
        <v>23.97</v>
      </c>
      <c r="P9345" s="1" t="s">
        <v>3744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3897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3910</v>
      </c>
      <c r="N9346" s="1" t="n">
        <v>2.866</v>
      </c>
      <c r="O9346" s="1" t="n">
        <v>6.18</v>
      </c>
      <c r="P9346" s="1" t="s">
        <v>3744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3897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3911</v>
      </c>
      <c r="N9347" s="1" t="n">
        <v>0.132</v>
      </c>
      <c r="O9347" s="1" t="n">
        <v>0</v>
      </c>
      <c r="P9347" s="1" t="s">
        <v>3744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3897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3911</v>
      </c>
      <c r="N9348" s="1" t="n">
        <v>1.372</v>
      </c>
      <c r="O9348" s="1" t="n">
        <v>0</v>
      </c>
      <c r="P9348" s="1" t="s">
        <v>3744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3918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3912</v>
      </c>
      <c r="N9349" s="1" t="n">
        <v>2.386</v>
      </c>
      <c r="O9349" s="1" t="n">
        <v>56.25</v>
      </c>
      <c r="P9349" s="1" t="s">
        <v>3744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3918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3898</v>
      </c>
      <c r="N9350" s="1" t="n">
        <v>3.098</v>
      </c>
      <c r="O9350" s="1" t="n">
        <v>100.75</v>
      </c>
      <c r="P9350" s="1" t="s">
        <v>3744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3918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3916</v>
      </c>
      <c r="N9351" s="1" t="n">
        <v>2.674</v>
      </c>
      <c r="O9351" s="1" t="n">
        <v>73.91</v>
      </c>
      <c r="P9351" s="1" t="s">
        <v>3744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3918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3899</v>
      </c>
      <c r="N9352" s="1" t="n">
        <v>15.21</v>
      </c>
      <c r="O9352" s="1" t="n">
        <v>506.99</v>
      </c>
      <c r="P9352" s="1" t="s">
        <v>3744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3918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3900</v>
      </c>
      <c r="N9353" s="1" t="n">
        <v>3.372</v>
      </c>
      <c r="O9353" s="1" t="n">
        <v>128.85</v>
      </c>
      <c r="P9353" s="1" t="s">
        <v>3744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3918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3901</v>
      </c>
      <c r="N9354" s="1" t="n">
        <v>6.26</v>
      </c>
      <c r="O9354" s="1" t="n">
        <v>239.21</v>
      </c>
      <c r="P9354" s="1" t="s">
        <v>3744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3918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3902</v>
      </c>
      <c r="N9355" s="1" t="n">
        <v>5.808</v>
      </c>
      <c r="O9355" s="1" t="n">
        <v>240.83</v>
      </c>
      <c r="P9355" s="1" t="s">
        <v>3744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3918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3903</v>
      </c>
      <c r="N9356" s="1" t="n">
        <v>11.845</v>
      </c>
      <c r="O9356" s="1" t="n">
        <v>529.68</v>
      </c>
      <c r="P9356" s="1" t="s">
        <v>3744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3918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3904</v>
      </c>
      <c r="N9357" s="1" t="n">
        <v>4.762</v>
      </c>
      <c r="O9357" s="1" t="n">
        <v>216.82</v>
      </c>
      <c r="P9357" s="1" t="s">
        <v>3744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3918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3905</v>
      </c>
      <c r="N9358" s="1" t="n">
        <v>1.684</v>
      </c>
      <c r="O9358" s="1" t="n">
        <v>69.83</v>
      </c>
      <c r="P9358" s="1" t="s">
        <v>3744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3918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3906</v>
      </c>
      <c r="N9359" s="1" t="n">
        <v>1.966</v>
      </c>
      <c r="O9359" s="1" t="n">
        <v>87.91</v>
      </c>
      <c r="P9359" s="1" t="s">
        <v>3744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3918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3907</v>
      </c>
      <c r="N9360" s="1" t="n">
        <v>2.61</v>
      </c>
      <c r="O9360" s="1" t="n">
        <v>137.94</v>
      </c>
      <c r="P9360" s="1" t="s">
        <v>3744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3918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6102</v>
      </c>
      <c r="N9361" s="1" t="n">
        <v>2.93</v>
      </c>
      <c r="O9361" s="1" t="n">
        <v>100.05</v>
      </c>
      <c r="P9361" s="1" t="s">
        <v>3744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3918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3909</v>
      </c>
      <c r="N9362" s="1" t="n">
        <v>1.563</v>
      </c>
      <c r="O9362" s="1" t="n">
        <v>2.53</v>
      </c>
      <c r="P9362" s="1" t="s">
        <v>3744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3918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3910</v>
      </c>
      <c r="N9363" s="1" t="n">
        <v>9.86</v>
      </c>
      <c r="O9363" s="1" t="n">
        <v>23.97</v>
      </c>
      <c r="P9363" s="1" t="s">
        <v>3744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3918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3911</v>
      </c>
      <c r="N9364" s="1" t="n">
        <v>1.372</v>
      </c>
      <c r="O9364" s="1" t="n">
        <v>0</v>
      </c>
      <c r="P9364" s="1" t="s">
        <v>3744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3918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3913</v>
      </c>
      <c r="N9365" s="1" t="n">
        <v>8.11</v>
      </c>
      <c r="O9365" s="1" t="n">
        <v>181.17</v>
      </c>
      <c r="P9365" s="1" t="s">
        <v>3744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3918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3914</v>
      </c>
      <c r="N9366" s="1" t="n">
        <v>21.255</v>
      </c>
      <c r="O9366" s="1" t="n">
        <v>490.14</v>
      </c>
      <c r="P9366" s="1" t="s">
        <v>3744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3918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3915</v>
      </c>
      <c r="N9367" s="1" t="n">
        <v>16.851</v>
      </c>
      <c r="O9367" s="1" t="n">
        <v>425.02</v>
      </c>
      <c r="P9367" s="1" t="s">
        <v>3744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3918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3916</v>
      </c>
      <c r="N9368" s="1" t="n">
        <v>3.546</v>
      </c>
      <c r="O9368" s="1" t="n">
        <v>86.88</v>
      </c>
      <c r="P9368" s="1" t="s">
        <v>3744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3918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5605</v>
      </c>
      <c r="N9369" s="1" t="n">
        <v>3.622</v>
      </c>
      <c r="O9369" s="1" t="n">
        <v>112.24</v>
      </c>
      <c r="P9369" s="1" t="s">
        <v>3744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3918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3909</v>
      </c>
      <c r="N9370" s="1" t="n">
        <v>1.568</v>
      </c>
      <c r="O9370" s="1" t="n">
        <v>2.25</v>
      </c>
      <c r="P9370" s="1" t="s">
        <v>3744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3918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3910</v>
      </c>
      <c r="N9371" s="1" t="n">
        <v>2.866</v>
      </c>
      <c r="O9371" s="1" t="n">
        <v>6.18</v>
      </c>
      <c r="P9371" s="1" t="s">
        <v>3744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3918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3911</v>
      </c>
      <c r="N9372" s="1" t="n">
        <v>0.132</v>
      </c>
      <c r="O9372" s="1" t="n">
        <v>0</v>
      </c>
      <c r="P9372" s="1" t="s">
        <v>3744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3749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4381</v>
      </c>
      <c r="N9373" s="1" t="n">
        <v>50</v>
      </c>
      <c r="O9373" s="1" t="n">
        <v>650</v>
      </c>
      <c r="P9373" s="1" t="s">
        <v>3744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3749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3743</v>
      </c>
      <c r="N9374" s="1" t="n">
        <v>8</v>
      </c>
      <c r="O9374" s="1" t="n">
        <v>20</v>
      </c>
      <c r="P9374" s="1" t="s">
        <v>3744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3749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3745</v>
      </c>
      <c r="N9375" s="1" t="n">
        <v>5</v>
      </c>
      <c r="O9375" s="1" t="n">
        <v>35</v>
      </c>
      <c r="P9375" s="1" t="s">
        <v>3744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3749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3746</v>
      </c>
      <c r="N9376" s="1" t="n">
        <v>50</v>
      </c>
      <c r="O9376" s="1" t="n">
        <v>100</v>
      </c>
      <c r="P9376" s="1" t="s">
        <v>3744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3749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3747</v>
      </c>
      <c r="N9377" s="1" t="n">
        <v>40</v>
      </c>
      <c r="O9377" s="1" t="n">
        <v>250</v>
      </c>
      <c r="P9377" s="1" t="s">
        <v>3744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3750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6604</v>
      </c>
      <c r="N9378" s="1" t="n">
        <v>12</v>
      </c>
      <c r="O9378" s="1" t="n">
        <v>110</v>
      </c>
      <c r="P9378" s="1" t="s">
        <v>3744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3750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6605</v>
      </c>
      <c r="N9379" s="1" t="n">
        <v>6</v>
      </c>
      <c r="O9379" s="1" t="n">
        <v>75</v>
      </c>
      <c r="P9379" s="1" t="s">
        <v>3744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3750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6606</v>
      </c>
      <c r="N9380" s="1" t="n">
        <v>12</v>
      </c>
      <c r="O9380" s="1" t="n">
        <v>150</v>
      </c>
      <c r="P9380" s="1" t="s">
        <v>3744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3750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6607</v>
      </c>
      <c r="N9381" s="1" t="n">
        <v>12</v>
      </c>
      <c r="O9381" s="1" t="n">
        <v>110</v>
      </c>
      <c r="P9381" s="1" t="s">
        <v>3744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3750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6608</v>
      </c>
      <c r="N9382" s="1" t="n">
        <v>12</v>
      </c>
      <c r="O9382" s="1" t="n">
        <v>100</v>
      </c>
      <c r="P9382" s="1" t="s">
        <v>3744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3750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6609</v>
      </c>
      <c r="N9383" s="1" t="n">
        <v>12</v>
      </c>
      <c r="O9383" s="1" t="n">
        <v>110</v>
      </c>
      <c r="P9383" s="1" t="s">
        <v>3744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3750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6610</v>
      </c>
      <c r="N9384" s="1" t="n">
        <v>12</v>
      </c>
      <c r="O9384" s="1" t="n">
        <v>90</v>
      </c>
      <c r="P9384" s="1" t="s">
        <v>3744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3750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3800</v>
      </c>
      <c r="N9385" s="1" t="n">
        <v>15</v>
      </c>
      <c r="O9385" s="1" t="n">
        <v>180</v>
      </c>
      <c r="P9385" s="1" t="s">
        <v>3744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3750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3898</v>
      </c>
      <c r="N9386" s="1" t="n">
        <v>51.97</v>
      </c>
      <c r="O9386" s="1" t="n">
        <v>1673.43</v>
      </c>
      <c r="P9386" s="1" t="s">
        <v>3744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3750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3852</v>
      </c>
      <c r="N9387" s="1" t="n">
        <v>71.97</v>
      </c>
      <c r="O9387" s="1" t="n">
        <v>575.04</v>
      </c>
      <c r="P9387" s="1" t="s">
        <v>3744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3750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5260</v>
      </c>
      <c r="N9388" s="1" t="n">
        <v>4</v>
      </c>
      <c r="O9388" s="1" t="n">
        <v>20</v>
      </c>
      <c r="P9388" s="1" t="s">
        <v>3744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3750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5261</v>
      </c>
      <c r="N9389" s="1" t="n">
        <v>4</v>
      </c>
      <c r="O9389" s="1" t="n">
        <v>20</v>
      </c>
      <c r="P9389" s="1" t="s">
        <v>3744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3750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5262</v>
      </c>
      <c r="N9390" s="1" t="n">
        <v>2</v>
      </c>
      <c r="O9390" s="1" t="n">
        <v>16</v>
      </c>
      <c r="P9390" s="1" t="s">
        <v>3744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3750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5263</v>
      </c>
      <c r="N9391" s="1" t="n">
        <v>4</v>
      </c>
      <c r="O9391" s="1" t="n">
        <v>28</v>
      </c>
      <c r="P9391" s="1" t="s">
        <v>3744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3750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5264</v>
      </c>
      <c r="N9392" s="1" t="n">
        <v>4</v>
      </c>
      <c r="O9392" s="1" t="n">
        <v>28</v>
      </c>
      <c r="P9392" s="1" t="s">
        <v>3744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3750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4029</v>
      </c>
      <c r="N9393" s="1" t="n">
        <v>30</v>
      </c>
      <c r="O9393" s="1" t="n">
        <v>210</v>
      </c>
      <c r="P9393" s="1" t="s">
        <v>3744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3750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3781</v>
      </c>
      <c r="N9394" s="1" t="n">
        <v>18</v>
      </c>
      <c r="O9394" s="1" t="n">
        <v>108.9</v>
      </c>
      <c r="P9394" s="1" t="s">
        <v>3744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3750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4611</v>
      </c>
      <c r="N9395" s="1" t="n">
        <v>30</v>
      </c>
      <c r="O9395" s="1" t="n">
        <v>284.7</v>
      </c>
      <c r="P9395" s="1" t="s">
        <v>3744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3750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4612</v>
      </c>
      <c r="N9396" s="1" t="n">
        <v>18</v>
      </c>
      <c r="O9396" s="1" t="n">
        <v>170.82</v>
      </c>
      <c r="P9396" s="1" t="s">
        <v>3744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3750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3821</v>
      </c>
      <c r="N9397" s="1" t="n">
        <v>78.2</v>
      </c>
      <c r="O9397" s="1" t="n">
        <v>2541.5</v>
      </c>
      <c r="P9397" s="1" t="s">
        <v>3744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3750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3823</v>
      </c>
      <c r="N9398" s="1" t="n">
        <v>58.2</v>
      </c>
      <c r="O9398" s="1" t="n">
        <v>1309.5</v>
      </c>
      <c r="P9398" s="1" t="s">
        <v>3744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3750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3945</v>
      </c>
      <c r="N9399" s="1" t="n">
        <v>5</v>
      </c>
      <c r="O9399" s="1" t="n">
        <v>18.9</v>
      </c>
      <c r="P9399" s="1" t="s">
        <v>3744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3750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6178</v>
      </c>
      <c r="N9400" s="1" t="n">
        <v>5</v>
      </c>
      <c r="O9400" s="1" t="n">
        <v>22.7</v>
      </c>
      <c r="P9400" s="1" t="s">
        <v>3744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3750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3946</v>
      </c>
      <c r="N9401" s="1" t="n">
        <v>5</v>
      </c>
      <c r="O9401" s="1" t="n">
        <v>22.7</v>
      </c>
      <c r="P9401" s="1" t="s">
        <v>3744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3750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6179</v>
      </c>
      <c r="N9402" s="1" t="n">
        <v>5</v>
      </c>
      <c r="O9402" s="1" t="n">
        <v>21.7</v>
      </c>
      <c r="P9402" s="1" t="s">
        <v>3744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3750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4557</v>
      </c>
      <c r="N9403" s="1" t="n">
        <v>6</v>
      </c>
      <c r="O9403" s="1" t="n">
        <v>65.94</v>
      </c>
      <c r="P9403" s="1" t="s">
        <v>3744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3750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3979</v>
      </c>
      <c r="N9404" s="1" t="n">
        <v>6</v>
      </c>
      <c r="O9404" s="1" t="n">
        <v>65.94</v>
      </c>
      <c r="P9404" s="1" t="s">
        <v>3744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3750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3947</v>
      </c>
      <c r="N9405" s="1" t="n">
        <v>3</v>
      </c>
      <c r="O9405" s="1" t="n">
        <v>27.75</v>
      </c>
      <c r="P9405" s="1" t="s">
        <v>3744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3750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4558</v>
      </c>
      <c r="N9406" s="1" t="n">
        <v>3</v>
      </c>
      <c r="O9406" s="1" t="n">
        <v>10.26</v>
      </c>
      <c r="P9406" s="1" t="s">
        <v>3744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3750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4559</v>
      </c>
      <c r="N9407" s="1" t="n">
        <v>3</v>
      </c>
      <c r="O9407" s="1" t="n">
        <v>8.73</v>
      </c>
      <c r="P9407" s="1" t="s">
        <v>3744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3750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6180</v>
      </c>
      <c r="N9408" s="1" t="n">
        <v>3</v>
      </c>
      <c r="O9408" s="1" t="n">
        <v>10.65</v>
      </c>
      <c r="P9408" s="1" t="s">
        <v>3744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3750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5308</v>
      </c>
      <c r="N9409" s="1" t="n">
        <v>6</v>
      </c>
      <c r="O9409" s="1" t="n">
        <v>49.14</v>
      </c>
      <c r="P9409" s="1" t="s">
        <v>3744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3750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3952</v>
      </c>
      <c r="N9410" s="1" t="n">
        <v>6</v>
      </c>
      <c r="O9410" s="1" t="n">
        <v>49.14</v>
      </c>
      <c r="P9410" s="1" t="s">
        <v>3744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3750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3953</v>
      </c>
      <c r="N9411" s="1" t="n">
        <v>6</v>
      </c>
      <c r="O9411" s="1" t="n">
        <v>59.88</v>
      </c>
      <c r="P9411" s="1" t="s">
        <v>3744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3750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6182</v>
      </c>
      <c r="N9412" s="1" t="n">
        <v>5</v>
      </c>
      <c r="O9412" s="1" t="n">
        <v>18.9</v>
      </c>
      <c r="P9412" s="1" t="s">
        <v>3744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3750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6183</v>
      </c>
      <c r="N9413" s="1" t="n">
        <v>2</v>
      </c>
      <c r="O9413" s="1" t="n">
        <v>9.18</v>
      </c>
      <c r="P9413" s="1" t="s">
        <v>3744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3750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4564</v>
      </c>
      <c r="N9414" s="1" t="n">
        <v>3</v>
      </c>
      <c r="O9414" s="1" t="n">
        <v>10.32</v>
      </c>
      <c r="P9414" s="1" t="s">
        <v>3744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3750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6184</v>
      </c>
      <c r="N9415" s="1" t="n">
        <v>6</v>
      </c>
      <c r="O9415" s="1" t="n">
        <v>12.34</v>
      </c>
      <c r="P9415" s="1" t="s">
        <v>3744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3750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3959</v>
      </c>
      <c r="N9416" s="1" t="n">
        <v>112</v>
      </c>
      <c r="O9416" s="1" t="n">
        <v>369.6</v>
      </c>
      <c r="P9416" s="1" t="s">
        <v>3744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3750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5756</v>
      </c>
      <c r="N9417" s="1" t="n">
        <v>56</v>
      </c>
      <c r="O9417" s="1" t="n">
        <v>184.8</v>
      </c>
      <c r="P9417" s="1" t="s">
        <v>3744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3750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3962</v>
      </c>
      <c r="N9418" s="1" t="n">
        <v>12</v>
      </c>
      <c r="O9418" s="1" t="n">
        <v>149.4</v>
      </c>
      <c r="P9418" s="1" t="s">
        <v>3744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3750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3966</v>
      </c>
      <c r="N9419" s="1" t="n">
        <v>58</v>
      </c>
      <c r="O9419" s="1" t="n">
        <v>216.34</v>
      </c>
      <c r="P9419" s="1" t="s">
        <v>3744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3750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3968</v>
      </c>
      <c r="N9420" s="1" t="n">
        <v>12</v>
      </c>
      <c r="O9420" s="1" t="n">
        <v>48.36</v>
      </c>
      <c r="P9420" s="1" t="s">
        <v>3744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3750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3969</v>
      </c>
      <c r="N9421" s="1" t="n">
        <v>12</v>
      </c>
      <c r="O9421" s="1" t="n">
        <v>156.84</v>
      </c>
      <c r="P9421" s="1" t="s">
        <v>3744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3750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3970</v>
      </c>
      <c r="N9422" s="1" t="n">
        <v>36</v>
      </c>
      <c r="O9422" s="1" t="n">
        <v>145.08</v>
      </c>
      <c r="P9422" s="1" t="s">
        <v>3744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3750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3971</v>
      </c>
      <c r="N9423" s="1" t="n">
        <v>56</v>
      </c>
      <c r="O9423" s="1" t="n">
        <v>168</v>
      </c>
      <c r="P9423" s="1" t="s">
        <v>3744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3750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6611</v>
      </c>
      <c r="N9424" s="1" t="n">
        <v>20</v>
      </c>
      <c r="O9424" s="1" t="n">
        <v>100.2</v>
      </c>
      <c r="P9424" s="1" t="s">
        <v>3744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3897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3912</v>
      </c>
      <c r="N9425" s="1" t="n">
        <v>3.19</v>
      </c>
      <c r="O9425" s="1" t="n">
        <v>70.38</v>
      </c>
      <c r="P9425" s="1" t="s">
        <v>3744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3897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3913</v>
      </c>
      <c r="N9426" s="1" t="n">
        <v>8.88</v>
      </c>
      <c r="O9426" s="1" t="n">
        <v>209.42</v>
      </c>
      <c r="P9426" s="1" t="s">
        <v>3744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3897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3914</v>
      </c>
      <c r="N9427" s="1" t="n">
        <v>19.125</v>
      </c>
      <c r="O9427" s="1" t="n">
        <v>465.58</v>
      </c>
      <c r="P9427" s="1" t="s">
        <v>3744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3897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3915</v>
      </c>
      <c r="N9428" s="1" t="n">
        <v>16.785</v>
      </c>
      <c r="O9428" s="1" t="n">
        <v>446.94</v>
      </c>
      <c r="P9428" s="1" t="s">
        <v>3744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3897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3898</v>
      </c>
      <c r="N9429" s="1" t="n">
        <v>5.61</v>
      </c>
      <c r="O9429" s="1" t="n">
        <v>190.92</v>
      </c>
      <c r="P9429" s="1" t="s">
        <v>3744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3897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3916</v>
      </c>
      <c r="N9430" s="1" t="n">
        <v>4.124</v>
      </c>
      <c r="O9430" s="1" t="n">
        <v>106.67</v>
      </c>
      <c r="P9430" s="1" t="s">
        <v>3744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3897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3899</v>
      </c>
      <c r="N9431" s="1" t="n">
        <v>14.265</v>
      </c>
      <c r="O9431" s="1" t="n">
        <v>497.61</v>
      </c>
      <c r="P9431" s="1" t="s">
        <v>3744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3897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3900</v>
      </c>
      <c r="N9432" s="1" t="n">
        <v>3.184</v>
      </c>
      <c r="O9432" s="1" t="n">
        <v>127.33</v>
      </c>
      <c r="P9432" s="1" t="s">
        <v>3744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3897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3901</v>
      </c>
      <c r="N9433" s="1" t="n">
        <v>6.435</v>
      </c>
      <c r="O9433" s="1" t="n">
        <v>257.33</v>
      </c>
      <c r="P9433" s="1" t="s">
        <v>3744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3897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3902</v>
      </c>
      <c r="N9434" s="1" t="n">
        <v>6.988</v>
      </c>
      <c r="O9434" s="1" t="n">
        <v>303.23</v>
      </c>
      <c r="P9434" s="1" t="s">
        <v>3744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3897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3903</v>
      </c>
      <c r="N9435" s="1" t="n">
        <v>9.803</v>
      </c>
      <c r="O9435" s="1" t="n">
        <v>458.75</v>
      </c>
      <c r="P9435" s="1" t="s">
        <v>3744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3897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3904</v>
      </c>
      <c r="N9436" s="1" t="n">
        <v>4.682</v>
      </c>
      <c r="O9436" s="1" t="n">
        <v>223.09</v>
      </c>
      <c r="P9436" s="1" t="s">
        <v>3744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3897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3905</v>
      </c>
      <c r="N9437" s="1" t="n">
        <v>1.664</v>
      </c>
      <c r="O9437" s="1" t="n">
        <v>72.21</v>
      </c>
      <c r="P9437" s="1" t="s">
        <v>3744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3897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3906</v>
      </c>
      <c r="N9438" s="1" t="n">
        <v>2.138</v>
      </c>
      <c r="O9438" s="1" t="n">
        <v>100.05</v>
      </c>
      <c r="P9438" s="1" t="s">
        <v>3744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3897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3907</v>
      </c>
      <c r="N9439" s="1" t="n">
        <v>1.92</v>
      </c>
      <c r="O9439" s="1" t="n">
        <v>106.19</v>
      </c>
      <c r="P9439" s="1" t="s">
        <v>3744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3897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3917</v>
      </c>
      <c r="N9440" s="1" t="n">
        <v>2.94</v>
      </c>
      <c r="O9440" s="1" t="n">
        <v>102.56</v>
      </c>
      <c r="P9440" s="1" t="s">
        <v>3744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3897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3908</v>
      </c>
      <c r="N9441" s="1" t="n">
        <v>1.696</v>
      </c>
      <c r="O9441" s="1" t="n">
        <v>64.94</v>
      </c>
      <c r="P9441" s="1" t="s">
        <v>3744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3897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3909</v>
      </c>
      <c r="N9442" s="1" t="n">
        <v>3.986</v>
      </c>
      <c r="O9442" s="1" t="n">
        <v>6.75</v>
      </c>
      <c r="P9442" s="1" t="s">
        <v>3744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3897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3909</v>
      </c>
      <c r="N9443" s="1" t="n">
        <v>2.352</v>
      </c>
      <c r="O9443" s="1" t="n">
        <v>3.56</v>
      </c>
      <c r="P9443" s="1" t="s">
        <v>3744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3897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3910</v>
      </c>
      <c r="N9444" s="1" t="n">
        <v>12.006</v>
      </c>
      <c r="O9444" s="1" t="n">
        <v>30.55</v>
      </c>
      <c r="P9444" s="1" t="s">
        <v>3744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3897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3910</v>
      </c>
      <c r="N9445" s="1" t="n">
        <v>3.054</v>
      </c>
      <c r="O9445" s="1" t="n">
        <v>6.95</v>
      </c>
      <c r="P9445" s="1" t="s">
        <v>3744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3897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3911</v>
      </c>
      <c r="N9446" s="1" t="n">
        <v>0.69</v>
      </c>
      <c r="O9446" s="1" t="n">
        <v>0</v>
      </c>
      <c r="P9446" s="1" t="s">
        <v>3744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3897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3911</v>
      </c>
      <c r="N9447" s="1" t="n">
        <v>0.883</v>
      </c>
      <c r="O9447" s="1" t="n">
        <v>0</v>
      </c>
      <c r="P9447" s="1" t="s">
        <v>3744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3918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3912</v>
      </c>
      <c r="N9448" s="1" t="n">
        <v>3.19</v>
      </c>
      <c r="O9448" s="1" t="n">
        <v>70.38</v>
      </c>
      <c r="P9448" s="1" t="s">
        <v>3744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3918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3913</v>
      </c>
      <c r="N9449" s="1" t="n">
        <v>8.88</v>
      </c>
      <c r="O9449" s="1" t="n">
        <v>209.42</v>
      </c>
      <c r="P9449" s="1" t="s">
        <v>3744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3918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3914</v>
      </c>
      <c r="N9450" s="1" t="n">
        <v>19.125</v>
      </c>
      <c r="O9450" s="1" t="n">
        <v>465.58</v>
      </c>
      <c r="P9450" s="1" t="s">
        <v>3744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3918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3915</v>
      </c>
      <c r="N9451" s="1" t="n">
        <v>16.785</v>
      </c>
      <c r="O9451" s="1" t="n">
        <v>446.94</v>
      </c>
      <c r="P9451" s="1" t="s">
        <v>3744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3918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3916</v>
      </c>
      <c r="N9452" s="1" t="n">
        <v>4.124</v>
      </c>
      <c r="O9452" s="1" t="n">
        <v>106.67</v>
      </c>
      <c r="P9452" s="1" t="s">
        <v>3744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3918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3909</v>
      </c>
      <c r="N9453" s="1" t="n">
        <v>2.352</v>
      </c>
      <c r="O9453" s="1" t="n">
        <v>3.56</v>
      </c>
      <c r="P9453" s="1" t="s">
        <v>3744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3918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3910</v>
      </c>
      <c r="N9454" s="1" t="n">
        <v>3.054</v>
      </c>
      <c r="O9454" s="1" t="n">
        <v>6.95</v>
      </c>
      <c r="P9454" s="1" t="s">
        <v>3744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3918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3911</v>
      </c>
      <c r="N9455" s="1" t="n">
        <v>0.69</v>
      </c>
      <c r="O9455" s="1" t="n">
        <v>0</v>
      </c>
      <c r="P9455" s="1" t="s">
        <v>3744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3918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3898</v>
      </c>
      <c r="N9456" s="1" t="n">
        <v>5.61</v>
      </c>
      <c r="O9456" s="1" t="n">
        <v>190.92</v>
      </c>
      <c r="P9456" s="1" t="s">
        <v>3744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3918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3899</v>
      </c>
      <c r="N9457" s="1" t="n">
        <v>14.265</v>
      </c>
      <c r="O9457" s="1" t="n">
        <v>497.61</v>
      </c>
      <c r="P9457" s="1" t="s">
        <v>3744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3918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3900</v>
      </c>
      <c r="N9458" s="1" t="n">
        <v>3.184</v>
      </c>
      <c r="O9458" s="1" t="n">
        <v>127.33</v>
      </c>
      <c r="P9458" s="1" t="s">
        <v>3744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3918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3901</v>
      </c>
      <c r="N9459" s="1" t="n">
        <v>6.435</v>
      </c>
      <c r="O9459" s="1" t="n">
        <v>257.33</v>
      </c>
      <c r="P9459" s="1" t="s">
        <v>3744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3918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3902</v>
      </c>
      <c r="N9460" s="1" t="n">
        <v>6.988</v>
      </c>
      <c r="O9460" s="1" t="n">
        <v>303.23</v>
      </c>
      <c r="P9460" s="1" t="s">
        <v>3744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3918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3903</v>
      </c>
      <c r="N9461" s="1" t="n">
        <v>9.803</v>
      </c>
      <c r="O9461" s="1" t="n">
        <v>458.75</v>
      </c>
      <c r="P9461" s="1" t="s">
        <v>3744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3918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3904</v>
      </c>
      <c r="N9462" s="1" t="n">
        <v>4.682</v>
      </c>
      <c r="O9462" s="1" t="n">
        <v>223.09</v>
      </c>
      <c r="P9462" s="1" t="s">
        <v>3744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3918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3905</v>
      </c>
      <c r="N9463" s="1" t="n">
        <v>1.664</v>
      </c>
      <c r="O9463" s="1" t="n">
        <v>72.21</v>
      </c>
      <c r="P9463" s="1" t="s">
        <v>3744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3918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3906</v>
      </c>
      <c r="N9464" s="1" t="n">
        <v>2.138</v>
      </c>
      <c r="O9464" s="1" t="n">
        <v>100.05</v>
      </c>
      <c r="P9464" s="1" t="s">
        <v>3744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3918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3907</v>
      </c>
      <c r="N9465" s="1" t="n">
        <v>1.92</v>
      </c>
      <c r="O9465" s="1" t="n">
        <v>106.19</v>
      </c>
      <c r="P9465" s="1" t="s">
        <v>3744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3918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3917</v>
      </c>
      <c r="N9466" s="1" t="n">
        <v>2.94</v>
      </c>
      <c r="O9466" s="1" t="n">
        <v>102.56</v>
      </c>
      <c r="P9466" s="1" t="s">
        <v>3744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3918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3908</v>
      </c>
      <c r="N9467" s="1" t="n">
        <v>1.696</v>
      </c>
      <c r="O9467" s="1" t="n">
        <v>64.94</v>
      </c>
      <c r="P9467" s="1" t="s">
        <v>3744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3918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3909</v>
      </c>
      <c r="N9468" s="1" t="n">
        <v>3.986</v>
      </c>
      <c r="O9468" s="1" t="n">
        <v>6.75</v>
      </c>
      <c r="P9468" s="1" t="s">
        <v>3744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3918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3910</v>
      </c>
      <c r="N9469" s="1" t="n">
        <v>12.006</v>
      </c>
      <c r="O9469" s="1" t="n">
        <v>30.55</v>
      </c>
      <c r="P9469" s="1" t="s">
        <v>3744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3918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3911</v>
      </c>
      <c r="N9470" s="1" t="n">
        <v>0.883</v>
      </c>
      <c r="O9470" s="1" t="n">
        <v>0</v>
      </c>
      <c r="P9470" s="1" t="s">
        <v>3744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3978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3948</v>
      </c>
      <c r="N9471" s="1" t="n">
        <v>2</v>
      </c>
      <c r="O9471" s="1" t="n">
        <v>24.58</v>
      </c>
      <c r="P9471" s="1" t="s">
        <v>3980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3978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6181</v>
      </c>
      <c r="N9472" s="1" t="n">
        <v>3</v>
      </c>
      <c r="O9472" s="1" t="n">
        <v>24.87</v>
      </c>
      <c r="P9472" s="1" t="s">
        <v>3980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3749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3745</v>
      </c>
      <c r="N9473" s="1" t="n">
        <v>5</v>
      </c>
      <c r="O9473" s="1" t="n">
        <v>35</v>
      </c>
      <c r="P9473" s="1" t="s">
        <v>3744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3749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3746</v>
      </c>
      <c r="N9474" s="1" t="n">
        <v>50</v>
      </c>
      <c r="O9474" s="1" t="n">
        <v>100</v>
      </c>
      <c r="P9474" s="1" t="s">
        <v>3744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3750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4199</v>
      </c>
      <c r="N9475" s="1" t="n">
        <v>8</v>
      </c>
      <c r="O9475" s="1" t="n">
        <v>43.92</v>
      </c>
      <c r="P9475" s="1" t="s">
        <v>3744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3750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4200</v>
      </c>
      <c r="N9476" s="1" t="n">
        <v>8</v>
      </c>
      <c r="O9476" s="1" t="n">
        <v>43.92</v>
      </c>
      <c r="P9476" s="1" t="s">
        <v>3744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3750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5062</v>
      </c>
      <c r="N9477" s="1" t="n">
        <v>3</v>
      </c>
      <c r="O9477" s="1" t="n">
        <v>36.27</v>
      </c>
      <c r="P9477" s="1" t="s">
        <v>3744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3750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4201</v>
      </c>
      <c r="N9478" s="1" t="n">
        <v>6</v>
      </c>
      <c r="O9478" s="1" t="n">
        <v>65.28</v>
      </c>
      <c r="P9478" s="1" t="s">
        <v>3744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3750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4202</v>
      </c>
      <c r="N9479" s="1" t="n">
        <v>3</v>
      </c>
      <c r="O9479" s="1" t="n">
        <v>32.64</v>
      </c>
      <c r="P9479" s="1" t="s">
        <v>3744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3750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3942</v>
      </c>
      <c r="N9480" s="1" t="n">
        <v>8</v>
      </c>
      <c r="O9480" s="1" t="n">
        <v>43.92</v>
      </c>
      <c r="P9480" s="1" t="s">
        <v>3744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3750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6612</v>
      </c>
      <c r="N9481" s="1" t="n">
        <v>6</v>
      </c>
      <c r="O9481" s="1" t="n">
        <v>39.54</v>
      </c>
      <c r="P9481" s="1" t="s">
        <v>3744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3750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4203</v>
      </c>
      <c r="N9482" s="1" t="n">
        <v>3</v>
      </c>
      <c r="O9482" s="1" t="n">
        <v>32.64</v>
      </c>
      <c r="P9482" s="1" t="s">
        <v>3744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3750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3943</v>
      </c>
      <c r="N9483" s="1" t="n">
        <v>27</v>
      </c>
      <c r="O9483" s="1" t="n">
        <v>65.07</v>
      </c>
      <c r="P9483" s="1" t="s">
        <v>3744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3750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3944</v>
      </c>
      <c r="N9484" s="1" t="n">
        <v>27</v>
      </c>
      <c r="O9484" s="1" t="n">
        <v>65.07</v>
      </c>
      <c r="P9484" s="1" t="s">
        <v>3744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3750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3927</v>
      </c>
      <c r="N9485" s="1" t="n">
        <v>6</v>
      </c>
      <c r="O9485" s="1" t="n">
        <v>51.6</v>
      </c>
      <c r="P9485" s="1" t="s">
        <v>3744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3750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3928</v>
      </c>
      <c r="N9486" s="1" t="n">
        <v>12</v>
      </c>
      <c r="O9486" s="1" t="n">
        <v>128.04</v>
      </c>
      <c r="P9486" s="1" t="s">
        <v>3744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3750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3929</v>
      </c>
      <c r="N9487" s="1" t="n">
        <v>12</v>
      </c>
      <c r="O9487" s="1" t="n">
        <v>82.32</v>
      </c>
      <c r="P9487" s="1" t="s">
        <v>3744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3750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3930</v>
      </c>
      <c r="N9488" s="1" t="n">
        <v>12</v>
      </c>
      <c r="O9488" s="1" t="n">
        <v>164.4</v>
      </c>
      <c r="P9488" s="1" t="s">
        <v>3744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3750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3931</v>
      </c>
      <c r="N9489" s="1" t="n">
        <v>7</v>
      </c>
      <c r="O9489" s="1" t="n">
        <v>87.92</v>
      </c>
      <c r="P9489" s="1" t="s">
        <v>3744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3750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3932</v>
      </c>
      <c r="N9490" s="1" t="n">
        <v>7</v>
      </c>
      <c r="O9490" s="1" t="n">
        <v>87.92</v>
      </c>
      <c r="P9490" s="1" t="s">
        <v>3744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3750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3933</v>
      </c>
      <c r="N9491" s="1" t="n">
        <v>12</v>
      </c>
      <c r="O9491" s="1" t="n">
        <v>139.68</v>
      </c>
      <c r="P9491" s="1" t="s">
        <v>3744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3778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3779</v>
      </c>
      <c r="N9492" s="1" t="n">
        <v>180</v>
      </c>
      <c r="O9492" s="1" t="n">
        <v>270</v>
      </c>
      <c r="P9492" s="1" t="s">
        <v>3744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3749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3743</v>
      </c>
      <c r="N9493" s="1" t="n">
        <v>6</v>
      </c>
      <c r="O9493" s="1" t="n">
        <v>15</v>
      </c>
      <c r="P9493" s="1" t="s">
        <v>3744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3749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3745</v>
      </c>
      <c r="N9494" s="1" t="n">
        <v>6</v>
      </c>
      <c r="O9494" s="1" t="n">
        <v>42</v>
      </c>
      <c r="P9494" s="1" t="s">
        <v>3744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3749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3746</v>
      </c>
      <c r="N9495" s="1" t="n">
        <v>50</v>
      </c>
      <c r="O9495" s="1" t="n">
        <v>100</v>
      </c>
      <c r="P9495" s="1" t="s">
        <v>3744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3749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3747</v>
      </c>
      <c r="N9496" s="1" t="n">
        <v>20</v>
      </c>
      <c r="O9496" s="1" t="n">
        <v>125</v>
      </c>
      <c r="P9496" s="1" t="s">
        <v>3744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3749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3748</v>
      </c>
      <c r="N9497" s="1" t="n">
        <v>20</v>
      </c>
      <c r="O9497" s="1" t="n">
        <v>300</v>
      </c>
      <c r="P9497" s="1" t="s">
        <v>3744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3749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3782</v>
      </c>
      <c r="N9498" s="1" t="n">
        <v>5</v>
      </c>
      <c r="O9498" s="1" t="n">
        <v>40</v>
      </c>
      <c r="P9498" s="1" t="s">
        <v>3744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3749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3934</v>
      </c>
      <c r="N9499" s="1" t="n">
        <v>10</v>
      </c>
      <c r="O9499" s="1" t="n">
        <v>110</v>
      </c>
      <c r="P9499" s="1" t="s">
        <v>3744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3749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3786</v>
      </c>
      <c r="N9500" s="1" t="n">
        <v>17.14</v>
      </c>
      <c r="O9500" s="1" t="n">
        <v>102.5</v>
      </c>
      <c r="P9500" s="1" t="s">
        <v>3744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3749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3787</v>
      </c>
      <c r="N9501" s="1" t="n">
        <v>20</v>
      </c>
      <c r="O9501" s="1" t="n">
        <v>130</v>
      </c>
      <c r="P9501" s="1" t="s">
        <v>3744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3749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3935</v>
      </c>
      <c r="N9502" s="1" t="n">
        <v>15</v>
      </c>
      <c r="O9502" s="1" t="n">
        <v>180</v>
      </c>
      <c r="P9502" s="1" t="s">
        <v>3744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3749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3789</v>
      </c>
      <c r="N9503" s="1" t="n">
        <v>15</v>
      </c>
      <c r="O9503" s="1" t="n">
        <v>120</v>
      </c>
      <c r="P9503" s="1" t="s">
        <v>3744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3749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3790</v>
      </c>
      <c r="N9504" s="1" t="n">
        <v>10</v>
      </c>
      <c r="O9504" s="1" t="n">
        <v>250</v>
      </c>
      <c r="P9504" s="1" t="s">
        <v>3744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3749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3791</v>
      </c>
      <c r="N9505" s="1" t="n">
        <v>10</v>
      </c>
      <c r="O9505" s="1" t="n">
        <v>120</v>
      </c>
      <c r="P9505" s="1" t="s">
        <v>3744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3749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3938</v>
      </c>
      <c r="N9506" s="1" t="n">
        <v>40</v>
      </c>
      <c r="O9506" s="1" t="n">
        <v>320</v>
      </c>
      <c r="P9506" s="1" t="s">
        <v>3744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3749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3793</v>
      </c>
      <c r="N9507" s="1" t="n">
        <v>10</v>
      </c>
      <c r="O9507" s="1" t="n">
        <v>60</v>
      </c>
      <c r="P9507" s="1" t="s">
        <v>3744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3749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3795</v>
      </c>
      <c r="N9508" s="1" t="n">
        <v>20</v>
      </c>
      <c r="O9508" s="1" t="n">
        <v>120</v>
      </c>
      <c r="P9508" s="1" t="s">
        <v>3744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3749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3939</v>
      </c>
      <c r="N9509" s="1" t="n">
        <v>7.9</v>
      </c>
      <c r="O9509" s="1" t="n">
        <v>102.5</v>
      </c>
      <c r="P9509" s="1" t="s">
        <v>3744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3750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3800</v>
      </c>
      <c r="N9510" s="1" t="n">
        <v>20</v>
      </c>
      <c r="O9510" s="1" t="n">
        <v>240</v>
      </c>
      <c r="P9510" s="1" t="s">
        <v>3744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3750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3981</v>
      </c>
      <c r="N9511" s="1" t="n">
        <v>360</v>
      </c>
      <c r="O9511" s="1" t="n">
        <v>185</v>
      </c>
      <c r="P9511" s="1" t="s">
        <v>3744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3750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3982</v>
      </c>
      <c r="N9512" s="1" t="n">
        <v>1440</v>
      </c>
      <c r="O9512" s="1" t="n">
        <v>720</v>
      </c>
      <c r="P9512" s="1" t="s">
        <v>3744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3750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4133</v>
      </c>
      <c r="N9513" s="1" t="n">
        <v>10</v>
      </c>
      <c r="O9513" s="1" t="n">
        <v>240</v>
      </c>
      <c r="P9513" s="1" t="s">
        <v>3744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3750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4030</v>
      </c>
      <c r="N9514" s="1" t="n">
        <v>18</v>
      </c>
      <c r="O9514" s="1" t="n">
        <v>180</v>
      </c>
      <c r="P9514" s="1" t="s">
        <v>3744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3750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5197</v>
      </c>
      <c r="N9515" s="1" t="n">
        <v>9</v>
      </c>
      <c r="O9515" s="1" t="n">
        <v>130</v>
      </c>
      <c r="P9515" s="1" t="s">
        <v>3744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3750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3821</v>
      </c>
      <c r="N9516" s="1" t="n">
        <v>67.8</v>
      </c>
      <c r="O9516" s="1" t="n">
        <v>2169.6</v>
      </c>
      <c r="P9516" s="1" t="s">
        <v>3744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3750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3823</v>
      </c>
      <c r="N9517" s="1" t="n">
        <v>49.15</v>
      </c>
      <c r="O9517" s="1" t="n">
        <v>1081.3</v>
      </c>
      <c r="P9517" s="1" t="s">
        <v>3744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3750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4047</v>
      </c>
      <c r="N9518" s="1" t="n">
        <v>32.95</v>
      </c>
      <c r="O9518" s="1" t="n">
        <v>642.53</v>
      </c>
      <c r="P9518" s="1" t="s">
        <v>3744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3750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4181</v>
      </c>
      <c r="N9519" s="1" t="n">
        <v>20</v>
      </c>
      <c r="O9519" s="1" t="n">
        <v>159.45</v>
      </c>
      <c r="P9519" s="1" t="s">
        <v>3744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3750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3837</v>
      </c>
      <c r="N9520" s="1" t="n">
        <v>20</v>
      </c>
      <c r="O9520" s="1" t="n">
        <v>159.45</v>
      </c>
      <c r="P9520" s="1" t="s">
        <v>3744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3750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4184</v>
      </c>
      <c r="N9521" s="1" t="n">
        <v>20</v>
      </c>
      <c r="O9521" s="1" t="n">
        <v>159.45</v>
      </c>
      <c r="P9521" s="1" t="s">
        <v>3744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3750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3839</v>
      </c>
      <c r="N9522" s="1" t="n">
        <v>20</v>
      </c>
      <c r="O9522" s="1" t="n">
        <v>111.19</v>
      </c>
      <c r="P9522" s="1" t="s">
        <v>3744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3750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6613</v>
      </c>
      <c r="N9523" s="1" t="n">
        <v>30</v>
      </c>
      <c r="O9523" s="1" t="n">
        <v>78.68</v>
      </c>
      <c r="P9523" s="1" t="s">
        <v>3744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3750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6614</v>
      </c>
      <c r="N9524" s="1" t="n">
        <v>16</v>
      </c>
      <c r="O9524" s="1" t="n">
        <v>82.24</v>
      </c>
      <c r="P9524" s="1" t="s">
        <v>3744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3750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6615</v>
      </c>
      <c r="N9525" s="1" t="n">
        <v>16</v>
      </c>
      <c r="O9525" s="1" t="n">
        <v>82.24</v>
      </c>
      <c r="P9525" s="1" t="s">
        <v>3744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3750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4186</v>
      </c>
      <c r="N9526" s="1" t="n">
        <v>20</v>
      </c>
      <c r="O9526" s="1" t="n">
        <v>56.65</v>
      </c>
      <c r="P9526" s="1" t="s">
        <v>3744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3750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5303</v>
      </c>
      <c r="N9527" s="1" t="n">
        <v>8</v>
      </c>
      <c r="O9527" s="1" t="n">
        <v>54.55</v>
      </c>
      <c r="P9527" s="1" t="s">
        <v>3744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3750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4163</v>
      </c>
      <c r="N9528" s="1" t="n">
        <v>4</v>
      </c>
      <c r="O9528" s="1" t="n">
        <v>50.35</v>
      </c>
      <c r="P9528" s="1" t="s">
        <v>3744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3750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3843</v>
      </c>
      <c r="N9529" s="1" t="n">
        <v>2</v>
      </c>
      <c r="O9529" s="1" t="n">
        <v>39.86</v>
      </c>
      <c r="P9529" s="1" t="s">
        <v>3744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3750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4165</v>
      </c>
      <c r="N9530" s="1" t="n">
        <v>4</v>
      </c>
      <c r="O9530" s="1" t="n">
        <v>50.35</v>
      </c>
      <c r="P9530" s="1" t="s">
        <v>3744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3750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5304</v>
      </c>
      <c r="N9531" s="1" t="n">
        <v>2</v>
      </c>
      <c r="O9531" s="1" t="n">
        <v>39.86</v>
      </c>
      <c r="P9531" s="1" t="s">
        <v>3744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3750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3843</v>
      </c>
      <c r="N9532" s="1" t="n">
        <v>2</v>
      </c>
      <c r="O9532" s="1" t="n">
        <v>39.86</v>
      </c>
      <c r="P9532" s="1" t="s">
        <v>3744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3750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4166</v>
      </c>
      <c r="N9533" s="1" t="n">
        <v>4</v>
      </c>
      <c r="O9533" s="1" t="n">
        <v>50.35</v>
      </c>
      <c r="P9533" s="1" t="s">
        <v>3744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3750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5138</v>
      </c>
      <c r="N9534" s="1" t="n">
        <v>4</v>
      </c>
      <c r="O9534" s="1" t="n">
        <v>50.35</v>
      </c>
      <c r="P9534" s="1" t="s">
        <v>3744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3750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4167</v>
      </c>
      <c r="N9535" s="1" t="n">
        <v>4</v>
      </c>
      <c r="O9535" s="1" t="n">
        <v>50.35</v>
      </c>
      <c r="P9535" s="1" t="s">
        <v>3744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3750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3844</v>
      </c>
      <c r="N9536" s="1" t="n">
        <v>2</v>
      </c>
      <c r="O9536" s="1" t="n">
        <v>39.86</v>
      </c>
      <c r="P9536" s="1" t="s">
        <v>3744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3750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4702</v>
      </c>
      <c r="N9537" s="1" t="n">
        <v>4</v>
      </c>
      <c r="O9537" s="1" t="n">
        <v>50.35</v>
      </c>
      <c r="P9537" s="1" t="s">
        <v>3744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3750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3847</v>
      </c>
      <c r="N9538" s="1" t="n">
        <v>2</v>
      </c>
      <c r="O9538" s="1" t="n">
        <v>39.86</v>
      </c>
      <c r="P9538" s="1" t="s">
        <v>3744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3750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5305</v>
      </c>
      <c r="N9539" s="1" t="n">
        <v>2</v>
      </c>
      <c r="O9539" s="1" t="n">
        <v>39.86</v>
      </c>
      <c r="P9539" s="1" t="s">
        <v>3744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3750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6388</v>
      </c>
      <c r="N9540" s="1" t="n">
        <v>2</v>
      </c>
      <c r="O9540" s="1" t="n">
        <v>39.86</v>
      </c>
      <c r="P9540" s="1" t="s">
        <v>3744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3750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3850</v>
      </c>
      <c r="N9541" s="1" t="n">
        <v>2</v>
      </c>
      <c r="O9541" s="1" t="n">
        <v>39.86</v>
      </c>
      <c r="P9541" s="1" t="s">
        <v>3744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3750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6616</v>
      </c>
      <c r="N9542" s="1" t="n">
        <v>24</v>
      </c>
      <c r="O9542" s="1" t="n">
        <v>75.66</v>
      </c>
      <c r="P9542" s="1" t="s">
        <v>3744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3750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6617</v>
      </c>
      <c r="N9543" s="1" t="n">
        <v>5</v>
      </c>
      <c r="O9543" s="1" t="n">
        <v>20.85</v>
      </c>
      <c r="P9543" s="1" t="s">
        <v>3744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3750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6618</v>
      </c>
      <c r="N9544" s="1" t="n">
        <v>12</v>
      </c>
      <c r="O9544" s="1" t="n">
        <v>52.34</v>
      </c>
      <c r="P9544" s="1" t="s">
        <v>3744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3750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6619</v>
      </c>
      <c r="N9545" s="1" t="n">
        <v>5</v>
      </c>
      <c r="O9545" s="1" t="n">
        <v>24.74</v>
      </c>
      <c r="P9545" s="1" t="s">
        <v>3744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3750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6620</v>
      </c>
      <c r="N9546" s="1" t="n">
        <v>12</v>
      </c>
      <c r="O9546" s="1" t="n">
        <v>40.74</v>
      </c>
      <c r="P9546" s="1" t="s">
        <v>3744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3750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6620</v>
      </c>
      <c r="N9547" s="1" t="n">
        <v>12</v>
      </c>
      <c r="O9547" s="1" t="n">
        <v>40.74</v>
      </c>
      <c r="P9547" s="1" t="s">
        <v>3744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3750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6621</v>
      </c>
      <c r="N9548" s="1" t="n">
        <v>12</v>
      </c>
      <c r="O9548" s="1" t="n">
        <v>80.32</v>
      </c>
      <c r="P9548" s="1" t="s">
        <v>3744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3750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6622</v>
      </c>
      <c r="N9549" s="1" t="n">
        <v>12</v>
      </c>
      <c r="O9549" s="1" t="n">
        <v>45.4</v>
      </c>
      <c r="P9549" s="1" t="s">
        <v>3744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3750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6623</v>
      </c>
      <c r="N9550" s="1" t="n">
        <v>10</v>
      </c>
      <c r="O9550" s="1" t="n">
        <v>49.47</v>
      </c>
      <c r="P9550" s="1" t="s">
        <v>3744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3750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6617</v>
      </c>
      <c r="N9551" s="1" t="n">
        <v>5</v>
      </c>
      <c r="O9551" s="1" t="n">
        <v>40.74</v>
      </c>
      <c r="P9551" s="1" t="s">
        <v>3744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3750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6624</v>
      </c>
      <c r="N9552" s="1" t="n">
        <v>5</v>
      </c>
      <c r="O9552" s="1" t="n">
        <v>80.02</v>
      </c>
      <c r="P9552" s="1" t="s">
        <v>3744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3750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6625</v>
      </c>
      <c r="N9553" s="1" t="n">
        <v>5</v>
      </c>
      <c r="O9553" s="1" t="n">
        <v>24.74</v>
      </c>
      <c r="P9553" s="1" t="s">
        <v>3744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3750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6626</v>
      </c>
      <c r="N9554" s="1" t="n">
        <v>5</v>
      </c>
      <c r="O9554" s="1" t="n">
        <v>24.74</v>
      </c>
      <c r="P9554" s="1" t="s">
        <v>3744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3750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6627</v>
      </c>
      <c r="N9555" s="1" t="n">
        <v>5</v>
      </c>
      <c r="O9555" s="1" t="n">
        <v>24.74</v>
      </c>
      <c r="P9555" s="1" t="s">
        <v>3744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3750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6628</v>
      </c>
      <c r="N9556" s="1" t="n">
        <v>12</v>
      </c>
      <c r="O9556" s="1" t="n">
        <v>80.32</v>
      </c>
      <c r="P9556" s="1" t="s">
        <v>3744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3750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6629</v>
      </c>
      <c r="N9557" s="1" t="n">
        <v>4</v>
      </c>
      <c r="O9557" s="1" t="n">
        <v>57.04</v>
      </c>
      <c r="P9557" s="1" t="s">
        <v>3744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3750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6630</v>
      </c>
      <c r="N9558" s="1" t="n">
        <v>80</v>
      </c>
      <c r="O9558" s="1" t="n">
        <v>38.8</v>
      </c>
      <c r="P9558" s="1" t="s">
        <v>3744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3750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6624</v>
      </c>
      <c r="N9559" s="1" t="n">
        <v>5</v>
      </c>
      <c r="O9559" s="1" t="n">
        <v>38.8</v>
      </c>
      <c r="P9559" s="1" t="s">
        <v>3744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3750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6631</v>
      </c>
      <c r="N9560" s="1" t="n">
        <v>12</v>
      </c>
      <c r="O9560" s="1" t="n">
        <v>52.38</v>
      </c>
      <c r="P9560" s="1" t="s">
        <v>3744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3750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6632</v>
      </c>
      <c r="N9561" s="1" t="n">
        <v>5</v>
      </c>
      <c r="O9561" s="1" t="n">
        <v>24.74</v>
      </c>
      <c r="P9561" s="1" t="s">
        <v>3744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3750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6633</v>
      </c>
      <c r="N9562" s="1" t="n">
        <v>10</v>
      </c>
      <c r="O9562" s="1" t="n">
        <v>49.47</v>
      </c>
      <c r="P9562" s="1" t="s">
        <v>3744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3750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6634</v>
      </c>
      <c r="N9563" s="1" t="n">
        <v>10</v>
      </c>
      <c r="O9563" s="1" t="n">
        <v>49.47</v>
      </c>
      <c r="P9563" s="1" t="s">
        <v>3744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3750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6635</v>
      </c>
      <c r="N9564" s="1" t="n">
        <v>5</v>
      </c>
      <c r="O9564" s="1" t="n">
        <v>24.74</v>
      </c>
      <c r="P9564" s="1" t="s">
        <v>3744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3750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6636</v>
      </c>
      <c r="N9565" s="1" t="n">
        <v>12</v>
      </c>
      <c r="O9565" s="1" t="n">
        <v>52.38</v>
      </c>
      <c r="P9565" s="1" t="s">
        <v>3744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3750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6637</v>
      </c>
      <c r="N9566" s="1" t="n">
        <v>5</v>
      </c>
      <c r="O9566" s="1" t="n">
        <v>24.74</v>
      </c>
      <c r="P9566" s="1" t="s">
        <v>3744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3750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6638</v>
      </c>
      <c r="N9567" s="1" t="n">
        <v>6</v>
      </c>
      <c r="O9567" s="1" t="n">
        <v>50.63</v>
      </c>
      <c r="P9567" s="1" t="s">
        <v>3744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3750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6639</v>
      </c>
      <c r="N9568" s="1" t="n">
        <v>10</v>
      </c>
      <c r="O9568" s="1" t="n">
        <v>43.65</v>
      </c>
      <c r="P9568" s="1" t="s">
        <v>3744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3750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6640</v>
      </c>
      <c r="N9569" s="1" t="n">
        <v>12</v>
      </c>
      <c r="O9569" s="1" t="n">
        <v>40.74</v>
      </c>
      <c r="P9569" s="1" t="s">
        <v>3744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3750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6641</v>
      </c>
      <c r="N9570" s="1" t="n">
        <v>40</v>
      </c>
      <c r="O9570" s="1" t="n">
        <v>38.8</v>
      </c>
      <c r="P9570" s="1" t="s">
        <v>3744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3750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6642</v>
      </c>
      <c r="N9571" s="1" t="n">
        <v>6</v>
      </c>
      <c r="O9571" s="1" t="n">
        <v>84.39</v>
      </c>
      <c r="P9571" s="1" t="s">
        <v>3744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3750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6643</v>
      </c>
      <c r="N9572" s="1" t="n">
        <v>2</v>
      </c>
      <c r="O9572" s="1" t="n">
        <v>6.98</v>
      </c>
      <c r="P9572" s="1" t="s">
        <v>3744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3750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6644</v>
      </c>
      <c r="N9573" s="1" t="n">
        <v>8</v>
      </c>
      <c r="O9573" s="1" t="n">
        <v>35.7</v>
      </c>
      <c r="P9573" s="1" t="s">
        <v>3744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3750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6645</v>
      </c>
      <c r="N9574" s="1" t="n">
        <v>8</v>
      </c>
      <c r="O9574" s="1" t="n">
        <v>43.46</v>
      </c>
      <c r="P9574" s="1" t="s">
        <v>3744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3750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6646</v>
      </c>
      <c r="N9575" s="1" t="n">
        <v>5</v>
      </c>
      <c r="O9575" s="1" t="n">
        <v>25.7</v>
      </c>
      <c r="P9575" s="1" t="s">
        <v>3744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3750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6647</v>
      </c>
      <c r="N9576" s="1" t="n">
        <v>2</v>
      </c>
      <c r="O9576" s="1" t="n">
        <v>6.79</v>
      </c>
      <c r="P9576" s="1" t="s">
        <v>3744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3750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6648</v>
      </c>
      <c r="N9577" s="1" t="n">
        <v>2</v>
      </c>
      <c r="O9577" s="1" t="n">
        <v>6.79</v>
      </c>
      <c r="P9577" s="1" t="s">
        <v>3744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3750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6649</v>
      </c>
      <c r="N9578" s="1" t="n">
        <v>12</v>
      </c>
      <c r="O9578" s="1" t="n">
        <v>39.58</v>
      </c>
      <c r="P9578" s="1" t="s">
        <v>3744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3750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6650</v>
      </c>
      <c r="N9579" s="1" t="n">
        <v>12</v>
      </c>
      <c r="O9579" s="1" t="n">
        <v>66.35</v>
      </c>
      <c r="P9579" s="1" t="s">
        <v>3744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3750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6347</v>
      </c>
      <c r="N9580" s="1" t="n">
        <v>25</v>
      </c>
      <c r="O9580" s="1" t="n">
        <v>14.55</v>
      </c>
      <c r="P9580" s="1" t="s">
        <v>3744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3750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6651</v>
      </c>
      <c r="N9581" s="1" t="n">
        <v>24</v>
      </c>
      <c r="O9581" s="1" t="n">
        <v>51.22</v>
      </c>
      <c r="P9581" s="1" t="s">
        <v>3744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3750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6651</v>
      </c>
      <c r="N9582" s="1" t="n">
        <v>24</v>
      </c>
      <c r="O9582" s="1" t="n">
        <v>83.81</v>
      </c>
      <c r="P9582" s="1" t="s">
        <v>3744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3750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6652</v>
      </c>
      <c r="N9583" s="1" t="n">
        <v>20</v>
      </c>
      <c r="O9583" s="1" t="n">
        <v>135.61</v>
      </c>
      <c r="P9583" s="1" t="s">
        <v>3744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3750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6653</v>
      </c>
      <c r="N9584" s="1" t="n">
        <v>12</v>
      </c>
      <c r="O9584" s="1" t="n">
        <v>111.74</v>
      </c>
      <c r="P9584" s="1" t="s">
        <v>3744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3750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6654</v>
      </c>
      <c r="N9585" s="1" t="n">
        <v>12</v>
      </c>
      <c r="O9585" s="1" t="n">
        <v>65.18</v>
      </c>
      <c r="P9585" s="1" t="s">
        <v>3744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3750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6655</v>
      </c>
      <c r="N9586" s="1" t="n">
        <v>25</v>
      </c>
      <c r="O9586" s="1" t="n">
        <v>70.33</v>
      </c>
      <c r="P9586" s="1" t="s">
        <v>3744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3750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6656</v>
      </c>
      <c r="N9587" s="1" t="n">
        <v>24</v>
      </c>
      <c r="O9587" s="1" t="n">
        <v>123.38</v>
      </c>
      <c r="P9587" s="1" t="s">
        <v>3744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3750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6657</v>
      </c>
      <c r="N9588" s="1" t="n">
        <v>24</v>
      </c>
      <c r="O9588" s="1" t="n">
        <v>86.14</v>
      </c>
      <c r="P9588" s="1" t="s">
        <v>3744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3750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6658</v>
      </c>
      <c r="N9589" s="1" t="n">
        <v>36</v>
      </c>
      <c r="O9589" s="1" t="n">
        <v>83.81</v>
      </c>
      <c r="P9589" s="1" t="s">
        <v>3744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3750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6659</v>
      </c>
      <c r="N9590" s="1" t="n">
        <v>24</v>
      </c>
      <c r="O9590" s="1" t="n">
        <v>25.61</v>
      </c>
      <c r="P9590" s="1" t="s">
        <v>3744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3750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6660</v>
      </c>
      <c r="N9591" s="1" t="n">
        <v>50</v>
      </c>
      <c r="O9591" s="1" t="n">
        <v>46.07</v>
      </c>
      <c r="P9591" s="1" t="s">
        <v>3744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3750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6661</v>
      </c>
      <c r="N9592" s="1" t="n">
        <v>50</v>
      </c>
      <c r="O9592" s="1" t="n">
        <v>46.07</v>
      </c>
      <c r="P9592" s="1" t="s">
        <v>3744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3750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6662</v>
      </c>
      <c r="N9593" s="1" t="n">
        <v>50</v>
      </c>
      <c r="O9593" s="1" t="n">
        <v>46.07</v>
      </c>
      <c r="P9593" s="1" t="s">
        <v>3744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3750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6663</v>
      </c>
      <c r="N9594" s="1" t="n">
        <v>50</v>
      </c>
      <c r="O9594" s="1" t="n">
        <v>46.07</v>
      </c>
      <c r="P9594" s="1" t="s">
        <v>3744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3750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6664</v>
      </c>
      <c r="N9595" s="1" t="n">
        <v>12</v>
      </c>
      <c r="O9595" s="1" t="n">
        <v>97.78</v>
      </c>
      <c r="P9595" s="1" t="s">
        <v>3744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3750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6665</v>
      </c>
      <c r="N9596" s="1" t="n">
        <v>12</v>
      </c>
      <c r="O9596" s="1" t="n">
        <v>61.69</v>
      </c>
      <c r="P9596" s="1" t="s">
        <v>3744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3750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6666</v>
      </c>
      <c r="N9597" s="1" t="n">
        <v>12</v>
      </c>
      <c r="O9597" s="1" t="n">
        <v>90.79</v>
      </c>
      <c r="P9597" s="1" t="s">
        <v>3744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3750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6667</v>
      </c>
      <c r="N9598" s="1" t="n">
        <v>100</v>
      </c>
      <c r="O9598" s="1" t="n">
        <v>87.31</v>
      </c>
      <c r="P9598" s="1" t="s">
        <v>3744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3750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6668</v>
      </c>
      <c r="N9599" s="1" t="n">
        <v>24</v>
      </c>
      <c r="O9599" s="1" t="n">
        <v>104.76</v>
      </c>
      <c r="P9599" s="1" t="s">
        <v>3744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3750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6669</v>
      </c>
      <c r="N9600" s="1" t="n">
        <v>12</v>
      </c>
      <c r="O9600" s="1" t="n">
        <v>54.71</v>
      </c>
      <c r="P9600" s="1" t="s">
        <v>3744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3750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6670</v>
      </c>
      <c r="N9601" s="1" t="n">
        <v>12</v>
      </c>
      <c r="O9601" s="1" t="n">
        <v>52.38</v>
      </c>
      <c r="P9601" s="1" t="s">
        <v>3744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3750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6671</v>
      </c>
      <c r="N9602" s="1" t="n">
        <v>25</v>
      </c>
      <c r="O9602" s="1" t="n">
        <v>80.02</v>
      </c>
      <c r="P9602" s="1" t="s">
        <v>3744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3750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4218</v>
      </c>
      <c r="N9603" s="1" t="n">
        <v>50</v>
      </c>
      <c r="O9603" s="1" t="n">
        <v>120.77</v>
      </c>
      <c r="P9603" s="1" t="s">
        <v>3744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3750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6672</v>
      </c>
      <c r="N9604" s="1" t="n">
        <v>24</v>
      </c>
      <c r="O9604" s="1" t="n">
        <v>67.51</v>
      </c>
      <c r="P9604" s="1" t="s">
        <v>3744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3750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5565</v>
      </c>
      <c r="N9605" s="1" t="n">
        <v>30</v>
      </c>
      <c r="O9605" s="1" t="n">
        <v>81.48</v>
      </c>
      <c r="P9605" s="1" t="s">
        <v>3744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3750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6673</v>
      </c>
      <c r="N9606" s="1" t="n">
        <v>20</v>
      </c>
      <c r="O9606" s="1" t="n">
        <v>98.94</v>
      </c>
      <c r="P9606" s="1" t="s">
        <v>3744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3750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6674</v>
      </c>
      <c r="N9607" s="1" t="n">
        <v>12</v>
      </c>
      <c r="O9607" s="1" t="n">
        <v>90.79</v>
      </c>
      <c r="P9607" s="1" t="s">
        <v>3744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3750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6675</v>
      </c>
      <c r="N9608" s="1" t="n">
        <v>12</v>
      </c>
      <c r="O9608" s="1" t="n">
        <v>23.28</v>
      </c>
      <c r="P9608" s="1" t="s">
        <v>3744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3750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6676</v>
      </c>
      <c r="N9609" s="1" t="n">
        <v>24</v>
      </c>
      <c r="O9609" s="1" t="n">
        <v>20.95</v>
      </c>
      <c r="P9609" s="1" t="s">
        <v>3744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3750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6675</v>
      </c>
      <c r="N9610" s="1" t="n">
        <v>12</v>
      </c>
      <c r="O9610" s="1" t="n">
        <v>23.28</v>
      </c>
      <c r="P9610" s="1" t="s">
        <v>3744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3750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6677</v>
      </c>
      <c r="N9611" s="1" t="n">
        <v>24</v>
      </c>
      <c r="O9611" s="1" t="n">
        <v>93.12</v>
      </c>
      <c r="P9611" s="1" t="s">
        <v>3744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3750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6678</v>
      </c>
      <c r="N9612" s="1" t="n">
        <v>24</v>
      </c>
      <c r="O9612" s="1" t="n">
        <v>53.54</v>
      </c>
      <c r="P9612" s="1" t="s">
        <v>3744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3750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6679</v>
      </c>
      <c r="N9613" s="1" t="n">
        <v>24</v>
      </c>
      <c r="O9613" s="1" t="n">
        <v>67.51</v>
      </c>
      <c r="P9613" s="1" t="s">
        <v>3744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3750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6680</v>
      </c>
      <c r="N9614" s="1" t="n">
        <v>50</v>
      </c>
      <c r="O9614" s="1" t="n">
        <v>140.65</v>
      </c>
      <c r="P9614" s="1" t="s">
        <v>3744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3750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3851</v>
      </c>
      <c r="N9615" s="1" t="n">
        <v>74.386</v>
      </c>
      <c r="O9615" s="1" t="n">
        <v>1115.05</v>
      </c>
      <c r="P9615" s="1" t="s">
        <v>3744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3750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3852</v>
      </c>
      <c r="N9616" s="1" t="n">
        <v>40</v>
      </c>
      <c r="O9616" s="1" t="n">
        <v>292</v>
      </c>
      <c r="P9616" s="1" t="s">
        <v>3744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3750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4736</v>
      </c>
      <c r="N9617" s="1" t="n">
        <v>18.5</v>
      </c>
      <c r="O9617" s="1" t="n">
        <v>249.75</v>
      </c>
      <c r="P9617" s="1" t="s">
        <v>3744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3750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4194</v>
      </c>
      <c r="N9618" s="1" t="n">
        <v>75</v>
      </c>
      <c r="O9618" s="1" t="n">
        <v>974.25</v>
      </c>
      <c r="P9618" s="1" t="s">
        <v>3744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3750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3853</v>
      </c>
      <c r="N9619" s="1" t="n">
        <v>20</v>
      </c>
      <c r="O9619" s="1" t="n">
        <v>174</v>
      </c>
      <c r="P9619" s="1" t="s">
        <v>3744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3750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4274</v>
      </c>
      <c r="N9620" s="1" t="n">
        <v>20</v>
      </c>
      <c r="O9620" s="1" t="n">
        <v>149.9</v>
      </c>
      <c r="P9620" s="1" t="s">
        <v>3744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3750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3857</v>
      </c>
      <c r="N9621" s="1" t="n">
        <v>60</v>
      </c>
      <c r="O9621" s="1" t="n">
        <v>419.4</v>
      </c>
      <c r="P9621" s="1" t="s">
        <v>3744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3750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4049</v>
      </c>
      <c r="N9622" s="1" t="n">
        <v>20</v>
      </c>
      <c r="O9622" s="1" t="n">
        <v>259.8</v>
      </c>
      <c r="P9622" s="1" t="s">
        <v>3744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3750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6681</v>
      </c>
      <c r="N9623" s="1" t="n">
        <v>3</v>
      </c>
      <c r="O9623" s="1" t="n">
        <v>56.97</v>
      </c>
      <c r="P9623" s="1" t="s">
        <v>3744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3750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6682</v>
      </c>
      <c r="N9624" s="1" t="n">
        <v>3</v>
      </c>
      <c r="O9624" s="1" t="n">
        <v>56.97</v>
      </c>
      <c r="P9624" s="1" t="s">
        <v>3744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3750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6683</v>
      </c>
      <c r="N9625" s="1" t="n">
        <v>3</v>
      </c>
      <c r="O9625" s="1" t="n">
        <v>56.97</v>
      </c>
      <c r="P9625" s="1" t="s">
        <v>3744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3750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4051</v>
      </c>
      <c r="N9626" s="1" t="n">
        <v>50</v>
      </c>
      <c r="O9626" s="1" t="n">
        <v>847.01</v>
      </c>
      <c r="P9626" s="1" t="s">
        <v>3744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3750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4767</v>
      </c>
      <c r="N9627" s="1" t="n">
        <v>24</v>
      </c>
      <c r="O9627" s="1" t="n">
        <v>21.74</v>
      </c>
      <c r="P9627" s="1" t="s">
        <v>3744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3750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4052</v>
      </c>
      <c r="N9628" s="1" t="n">
        <v>24</v>
      </c>
      <c r="O9628" s="1" t="n">
        <v>21.74</v>
      </c>
      <c r="P9628" s="1" t="s">
        <v>3744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3750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4053</v>
      </c>
      <c r="N9629" s="1" t="n">
        <v>24</v>
      </c>
      <c r="O9629" s="1" t="n">
        <v>21.74</v>
      </c>
      <c r="P9629" s="1" t="s">
        <v>3744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3750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4054</v>
      </c>
      <c r="N9630" s="1" t="n">
        <v>20</v>
      </c>
      <c r="O9630" s="1" t="n">
        <v>319.98</v>
      </c>
      <c r="P9630" s="1" t="s">
        <v>3744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3750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4055</v>
      </c>
      <c r="N9631" s="1" t="n">
        <v>50</v>
      </c>
      <c r="O9631" s="1" t="n">
        <v>823.49</v>
      </c>
      <c r="P9631" s="1" t="s">
        <v>3744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3750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4057</v>
      </c>
      <c r="N9632" s="1" t="n">
        <v>10</v>
      </c>
      <c r="O9632" s="1" t="n">
        <v>145.87</v>
      </c>
      <c r="P9632" s="1" t="s">
        <v>3744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3750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4058</v>
      </c>
      <c r="N9633" s="1" t="n">
        <v>30</v>
      </c>
      <c r="O9633" s="1" t="n">
        <v>367.04</v>
      </c>
      <c r="P9633" s="1" t="s">
        <v>3744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3750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4059</v>
      </c>
      <c r="N9634" s="1" t="n">
        <v>70</v>
      </c>
      <c r="O9634" s="1" t="n">
        <v>724.67</v>
      </c>
      <c r="P9634" s="1" t="s">
        <v>3744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3750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4060</v>
      </c>
      <c r="N9635" s="1" t="n">
        <v>70</v>
      </c>
      <c r="O9635" s="1" t="n">
        <v>922.31</v>
      </c>
      <c r="P9635" s="1" t="s">
        <v>3744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3750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4061</v>
      </c>
      <c r="N9636" s="1" t="n">
        <v>30</v>
      </c>
      <c r="O9636" s="1" t="n">
        <v>522.32</v>
      </c>
      <c r="P9636" s="1" t="s">
        <v>3744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3750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4769</v>
      </c>
      <c r="N9637" s="1" t="n">
        <v>30</v>
      </c>
      <c r="O9637" s="1" t="n">
        <v>451.74</v>
      </c>
      <c r="P9637" s="1" t="s">
        <v>3744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3750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6684</v>
      </c>
      <c r="N9638" s="1" t="n">
        <v>60</v>
      </c>
      <c r="O9638" s="1" t="n">
        <v>205.080048</v>
      </c>
      <c r="P9638" s="1" t="s">
        <v>3744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3750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4358</v>
      </c>
      <c r="N9639" s="1" t="n">
        <v>18</v>
      </c>
      <c r="O9639" s="1" t="n">
        <v>123.59</v>
      </c>
      <c r="P9639" s="1" t="s">
        <v>3744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3750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4362</v>
      </c>
      <c r="N9640" s="1" t="n">
        <v>96</v>
      </c>
      <c r="O9640" s="1" t="n">
        <v>311.67002</v>
      </c>
      <c r="P9640" s="1" t="s">
        <v>3744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3750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5378</v>
      </c>
      <c r="N9641" s="1" t="n">
        <v>24</v>
      </c>
      <c r="O9641" s="1" t="n">
        <v>164.26997</v>
      </c>
      <c r="P9641" s="1" t="s">
        <v>3744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3750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5381</v>
      </c>
      <c r="N9642" s="1" t="n">
        <v>60</v>
      </c>
      <c r="O9642" s="1" t="n">
        <v>266.749868</v>
      </c>
      <c r="P9642" s="1" t="s">
        <v>3744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3750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4365</v>
      </c>
      <c r="N9643" s="1" t="n">
        <v>48</v>
      </c>
      <c r="O9643" s="1" t="n">
        <v>274.160112</v>
      </c>
      <c r="P9643" s="1" t="s">
        <v>3744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3750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4924</v>
      </c>
      <c r="N9644" s="1" t="n">
        <v>24</v>
      </c>
      <c r="O9644" s="1" t="n">
        <v>137.940046</v>
      </c>
      <c r="P9644" s="1" t="s">
        <v>3744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3750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4925</v>
      </c>
      <c r="N9645" s="1" t="n">
        <v>12</v>
      </c>
      <c r="O9645" s="1" t="n">
        <v>53.340137</v>
      </c>
      <c r="P9645" s="1" t="s">
        <v>3744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3750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4013</v>
      </c>
      <c r="N9646" s="1" t="n">
        <v>120</v>
      </c>
      <c r="O9646" s="1" t="n">
        <v>564.930074</v>
      </c>
      <c r="P9646" s="1" t="s">
        <v>3744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3750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5385</v>
      </c>
      <c r="N9647" s="1" t="n">
        <v>8</v>
      </c>
      <c r="O9647" s="1" t="n">
        <v>43.099833</v>
      </c>
      <c r="P9647" s="1" t="s">
        <v>3744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3750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4375</v>
      </c>
      <c r="N9648" s="1" t="n">
        <v>24</v>
      </c>
      <c r="O9648" s="1" t="n">
        <v>151.77994</v>
      </c>
      <c r="P9648" s="1" t="s">
        <v>3744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3750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4376</v>
      </c>
      <c r="N9649" s="1" t="n">
        <v>96</v>
      </c>
      <c r="O9649" s="1" t="n">
        <v>630.759983</v>
      </c>
      <c r="P9649" s="1" t="s">
        <v>3744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3750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5593</v>
      </c>
      <c r="N9650" s="1" t="n">
        <v>60</v>
      </c>
      <c r="O9650" s="1" t="n">
        <v>116.75</v>
      </c>
      <c r="P9650" s="1" t="s">
        <v>3744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3750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4657</v>
      </c>
      <c r="N9651" s="1" t="n">
        <v>60</v>
      </c>
      <c r="O9651" s="1" t="n">
        <v>116.75</v>
      </c>
      <c r="P9651" s="1" t="s">
        <v>3744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3750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4721</v>
      </c>
      <c r="N9652" s="1" t="n">
        <v>12</v>
      </c>
      <c r="O9652" s="1" t="n">
        <v>93.88</v>
      </c>
      <c r="P9652" s="1" t="s">
        <v>3744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3750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4722</v>
      </c>
      <c r="N9653" s="1" t="n">
        <v>12</v>
      </c>
      <c r="O9653" s="1" t="n">
        <v>93.88</v>
      </c>
      <c r="P9653" s="1" t="s">
        <v>3744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3750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5492</v>
      </c>
      <c r="N9654" s="1" t="n">
        <v>6</v>
      </c>
      <c r="O9654" s="1" t="n">
        <v>29.04</v>
      </c>
      <c r="P9654" s="1" t="s">
        <v>3744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3750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6475</v>
      </c>
      <c r="N9655" s="1" t="n">
        <v>6</v>
      </c>
      <c r="O9655" s="1" t="n">
        <v>29.04</v>
      </c>
      <c r="P9655" s="1" t="s">
        <v>3744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3750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3752</v>
      </c>
      <c r="N9656" s="1" t="n">
        <v>48</v>
      </c>
      <c r="O9656" s="1" t="n">
        <v>403.11</v>
      </c>
      <c r="P9656" s="1" t="s">
        <v>3744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3750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5669</v>
      </c>
      <c r="N9657" s="1" t="n">
        <v>6</v>
      </c>
      <c r="O9657" s="1" t="n">
        <v>29.04</v>
      </c>
      <c r="P9657" s="1" t="s">
        <v>3744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3750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3759</v>
      </c>
      <c r="N9658" s="1" t="n">
        <v>24</v>
      </c>
      <c r="O9658" s="1" t="n">
        <v>30</v>
      </c>
      <c r="P9658" s="1" t="s">
        <v>3744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3750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3896</v>
      </c>
      <c r="N9659" s="1" t="n">
        <v>100</v>
      </c>
      <c r="O9659" s="1" t="n">
        <v>730</v>
      </c>
      <c r="P9659" s="1" t="s">
        <v>3744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3750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6492</v>
      </c>
      <c r="N9660" s="1" t="n">
        <v>30</v>
      </c>
      <c r="O9660" s="1" t="n">
        <v>50.81</v>
      </c>
      <c r="P9660" s="1" t="s">
        <v>3744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3750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4725</v>
      </c>
      <c r="N9661" s="1" t="n">
        <v>18</v>
      </c>
      <c r="O9661" s="1" t="n">
        <v>103.26</v>
      </c>
      <c r="P9661" s="1" t="s">
        <v>3744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3750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3764</v>
      </c>
      <c r="N9662" s="1" t="n">
        <v>18</v>
      </c>
      <c r="O9662" s="1" t="n">
        <v>100.9</v>
      </c>
      <c r="P9662" s="1" t="s">
        <v>3744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3750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3765</v>
      </c>
      <c r="N9663" s="1" t="n">
        <v>102</v>
      </c>
      <c r="O9663" s="1" t="n">
        <v>642.71</v>
      </c>
      <c r="P9663" s="1" t="s">
        <v>3744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3750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3766</v>
      </c>
      <c r="N9664" s="1" t="n">
        <v>18</v>
      </c>
      <c r="O9664" s="1" t="n">
        <v>133.74</v>
      </c>
      <c r="P9664" s="1" t="s">
        <v>3744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3750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4338</v>
      </c>
      <c r="N9665" s="1" t="n">
        <v>24</v>
      </c>
      <c r="O9665" s="1" t="n">
        <v>178.33</v>
      </c>
      <c r="P9665" s="1" t="s">
        <v>3744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3750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5595</v>
      </c>
      <c r="N9666" s="1" t="n">
        <v>30</v>
      </c>
      <c r="O9666" s="1" t="n">
        <v>84.08</v>
      </c>
      <c r="P9666" s="1" t="s">
        <v>3744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3750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5101</v>
      </c>
      <c r="N9667" s="1" t="n">
        <v>30</v>
      </c>
      <c r="O9667" s="1" t="n">
        <v>84.08</v>
      </c>
      <c r="P9667" s="1" t="s">
        <v>3744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3750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4661</v>
      </c>
      <c r="N9668" s="1" t="n">
        <v>60</v>
      </c>
      <c r="O9668" s="1" t="n">
        <v>188.73</v>
      </c>
      <c r="P9668" s="1" t="s">
        <v>3744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3750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4726</v>
      </c>
      <c r="N9669" s="1" t="n">
        <v>27</v>
      </c>
      <c r="O9669" s="1" t="n">
        <v>121.4</v>
      </c>
      <c r="P9669" s="1" t="s">
        <v>3744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3750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3767</v>
      </c>
      <c r="N9670" s="1" t="n">
        <v>30</v>
      </c>
      <c r="O9670" s="1" t="n">
        <v>181.17</v>
      </c>
      <c r="P9670" s="1" t="s">
        <v>3744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3750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4340</v>
      </c>
      <c r="N9671" s="1" t="n">
        <v>60</v>
      </c>
      <c r="O9671" s="1" t="n">
        <v>183.89</v>
      </c>
      <c r="P9671" s="1" t="s">
        <v>3744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3750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4341</v>
      </c>
      <c r="N9672" s="1" t="n">
        <v>60</v>
      </c>
      <c r="O9672" s="1" t="n">
        <v>508.72</v>
      </c>
      <c r="P9672" s="1" t="s">
        <v>3744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3750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3769</v>
      </c>
      <c r="N9673" s="1" t="n">
        <v>90</v>
      </c>
      <c r="O9673" s="1" t="n">
        <v>593.41</v>
      </c>
      <c r="P9673" s="1" t="s">
        <v>3744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3750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4343</v>
      </c>
      <c r="N9674" s="1" t="n">
        <v>30</v>
      </c>
      <c r="O9674" s="1" t="n">
        <v>142.15</v>
      </c>
      <c r="P9674" s="1" t="s">
        <v>3744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3750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4344</v>
      </c>
      <c r="N9675" s="1" t="n">
        <v>30</v>
      </c>
      <c r="O9675" s="1" t="n">
        <v>163.02</v>
      </c>
      <c r="P9675" s="1" t="s">
        <v>3744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3750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5670</v>
      </c>
      <c r="N9676" s="1" t="n">
        <v>12</v>
      </c>
      <c r="O9676" s="1" t="n">
        <v>59.16</v>
      </c>
      <c r="P9676" s="1" t="s">
        <v>3744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3750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5293</v>
      </c>
      <c r="N9677" s="1" t="n">
        <v>60</v>
      </c>
      <c r="O9677" s="1" t="n">
        <v>208.69</v>
      </c>
      <c r="P9677" s="1" t="s">
        <v>3744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3750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4728</v>
      </c>
      <c r="N9678" s="1" t="n">
        <v>18</v>
      </c>
      <c r="O9678" s="1" t="n">
        <v>103.26</v>
      </c>
      <c r="P9678" s="1" t="s">
        <v>3744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3750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5294</v>
      </c>
      <c r="N9679" s="1" t="n">
        <v>18</v>
      </c>
      <c r="O9679" s="1" t="n">
        <v>65.51</v>
      </c>
      <c r="P9679" s="1" t="s">
        <v>3744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3750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3771</v>
      </c>
      <c r="N9680" s="1" t="n">
        <v>36</v>
      </c>
      <c r="O9680" s="1" t="n">
        <v>388.71</v>
      </c>
      <c r="P9680" s="1" t="s">
        <v>3744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3750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4730</v>
      </c>
      <c r="N9681" s="1" t="n">
        <v>12</v>
      </c>
      <c r="O9681" s="1" t="n">
        <v>89.16</v>
      </c>
      <c r="P9681" s="1" t="s">
        <v>3744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3750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3773</v>
      </c>
      <c r="N9682" s="1" t="n">
        <v>36</v>
      </c>
      <c r="O9682" s="1" t="n">
        <v>354.23</v>
      </c>
      <c r="P9682" s="1" t="s">
        <v>3744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3750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3774</v>
      </c>
      <c r="N9683" s="1" t="n">
        <v>120</v>
      </c>
      <c r="O9683" s="1" t="n">
        <v>1048.9</v>
      </c>
      <c r="P9683" s="1" t="s">
        <v>3744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3750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4346</v>
      </c>
      <c r="N9684" s="1" t="n">
        <v>24</v>
      </c>
      <c r="O9684" s="1" t="n">
        <v>87.35</v>
      </c>
      <c r="P9684" s="1" t="s">
        <v>3744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3750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3775</v>
      </c>
      <c r="N9685" s="1" t="n">
        <v>12</v>
      </c>
      <c r="O9685" s="1" t="n">
        <v>44.88</v>
      </c>
      <c r="P9685" s="1" t="s">
        <v>3744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3750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3776</v>
      </c>
      <c r="N9686" s="1" t="n">
        <v>24</v>
      </c>
      <c r="O9686" s="1" t="n">
        <v>89.77</v>
      </c>
      <c r="P9686" s="1" t="s">
        <v>3744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3750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3777</v>
      </c>
      <c r="N9687" s="1" t="n">
        <v>12</v>
      </c>
      <c r="O9687" s="1" t="n">
        <v>44.88</v>
      </c>
      <c r="P9687" s="1" t="s">
        <v>3744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3750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5108</v>
      </c>
      <c r="N9688" s="1" t="n">
        <v>24</v>
      </c>
      <c r="O9688" s="1" t="n">
        <v>81.06</v>
      </c>
      <c r="P9688" s="1" t="s">
        <v>3744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3897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3912</v>
      </c>
      <c r="N9689" s="1" t="n">
        <v>2.108</v>
      </c>
      <c r="O9689" s="1" t="n">
        <v>46.83</v>
      </c>
      <c r="P9689" s="1" t="s">
        <v>3744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3897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3912</v>
      </c>
      <c r="N9690" s="1" t="n">
        <v>2.572</v>
      </c>
      <c r="O9690" s="1" t="n">
        <v>63.62</v>
      </c>
      <c r="P9690" s="1" t="s">
        <v>3744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3897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3913</v>
      </c>
      <c r="N9691" s="1" t="n">
        <v>7.495</v>
      </c>
      <c r="O9691" s="1" t="n">
        <v>178.01</v>
      </c>
      <c r="P9691" s="1" t="s">
        <v>3744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3897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3914</v>
      </c>
      <c r="N9692" s="1" t="n">
        <v>13.964</v>
      </c>
      <c r="O9692" s="1" t="n">
        <v>342.35</v>
      </c>
      <c r="P9692" s="1" t="s">
        <v>3744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3897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3915</v>
      </c>
      <c r="N9693" s="1" t="n">
        <v>13.832</v>
      </c>
      <c r="O9693" s="1" t="n">
        <v>370.91</v>
      </c>
      <c r="P9693" s="1" t="s">
        <v>3744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3897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4129</v>
      </c>
      <c r="N9694" s="1" t="n">
        <v>30.965</v>
      </c>
      <c r="O9694" s="1" t="n">
        <v>639.03</v>
      </c>
      <c r="P9694" s="1" t="s">
        <v>3744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3897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3898</v>
      </c>
      <c r="N9695" s="1" t="n">
        <v>2.164</v>
      </c>
      <c r="O9695" s="1" t="n">
        <v>73.84</v>
      </c>
      <c r="P9695" s="1" t="s">
        <v>3744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3897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3916</v>
      </c>
      <c r="N9696" s="1" t="n">
        <v>2.924</v>
      </c>
      <c r="O9696" s="1" t="n">
        <v>76.17</v>
      </c>
      <c r="P9696" s="1" t="s">
        <v>3744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3897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3916</v>
      </c>
      <c r="N9697" s="1" t="n">
        <v>2.178</v>
      </c>
      <c r="O9697" s="1" t="n">
        <v>63.17</v>
      </c>
      <c r="P9697" s="1" t="s">
        <v>3744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3897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3899</v>
      </c>
      <c r="N9698" s="1" t="n">
        <v>12.045</v>
      </c>
      <c r="O9698" s="1" t="n">
        <v>421.29</v>
      </c>
      <c r="P9698" s="1" t="s">
        <v>3744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3897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3900</v>
      </c>
      <c r="N9699" s="1" t="n">
        <v>2.676</v>
      </c>
      <c r="O9699" s="1" t="n">
        <v>107.3</v>
      </c>
      <c r="P9699" s="1" t="s">
        <v>3744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3897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3901</v>
      </c>
      <c r="N9700" s="1" t="n">
        <v>5.802</v>
      </c>
      <c r="O9700" s="1" t="n">
        <v>232.64</v>
      </c>
      <c r="P9700" s="1" t="s">
        <v>3744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3897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3902</v>
      </c>
      <c r="N9701" s="1" t="n">
        <v>5.18</v>
      </c>
      <c r="O9701" s="1" t="n">
        <v>225.38</v>
      </c>
      <c r="P9701" s="1" t="s">
        <v>3744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3897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3903</v>
      </c>
      <c r="N9702" s="1" t="n">
        <v>8.61</v>
      </c>
      <c r="O9702" s="1" t="n">
        <v>404</v>
      </c>
      <c r="P9702" s="1" t="s">
        <v>3744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3897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3904</v>
      </c>
      <c r="N9703" s="1" t="n">
        <v>4.176</v>
      </c>
      <c r="O9703" s="1" t="n">
        <v>199.51</v>
      </c>
      <c r="P9703" s="1" t="s">
        <v>3744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3897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3905</v>
      </c>
      <c r="N9704" s="1" t="n">
        <v>1.214</v>
      </c>
      <c r="O9704" s="1" t="n">
        <v>52.82</v>
      </c>
      <c r="P9704" s="1" t="s">
        <v>3744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3897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3906</v>
      </c>
      <c r="N9705" s="1" t="n">
        <v>1.682</v>
      </c>
      <c r="O9705" s="1" t="n">
        <v>78.92</v>
      </c>
      <c r="P9705" s="1" t="s">
        <v>3744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3897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3907</v>
      </c>
      <c r="N9706" s="1" t="n">
        <v>1.49</v>
      </c>
      <c r="O9706" s="1" t="n">
        <v>82.63</v>
      </c>
      <c r="P9706" s="1" t="s">
        <v>3744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3897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5605</v>
      </c>
      <c r="N9707" s="1" t="n">
        <v>1.256</v>
      </c>
      <c r="O9707" s="1" t="n">
        <v>46.07</v>
      </c>
      <c r="P9707" s="1" t="s">
        <v>3744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3897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5605</v>
      </c>
      <c r="N9708" s="1" t="n">
        <v>1.638</v>
      </c>
      <c r="O9708" s="1" t="n">
        <v>53.97</v>
      </c>
      <c r="P9708" s="1" t="s">
        <v>3744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3897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3917</v>
      </c>
      <c r="N9709" s="1" t="n">
        <v>0.406</v>
      </c>
      <c r="O9709" s="1" t="n">
        <v>14.2</v>
      </c>
      <c r="P9709" s="1" t="s">
        <v>3744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3897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3908</v>
      </c>
      <c r="N9710" s="1" t="n">
        <v>1.872</v>
      </c>
      <c r="O9710" s="1" t="n">
        <v>71.86</v>
      </c>
      <c r="P9710" s="1" t="s">
        <v>3744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3897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3909</v>
      </c>
      <c r="N9711" s="1" t="n">
        <v>3.388</v>
      </c>
      <c r="O9711" s="1" t="n">
        <v>5.75</v>
      </c>
      <c r="P9711" s="1" t="s">
        <v>3744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3897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3909</v>
      </c>
      <c r="N9712" s="1" t="n">
        <v>3.44</v>
      </c>
      <c r="O9712" s="1" t="n">
        <v>5.25</v>
      </c>
      <c r="P9712" s="1" t="s">
        <v>3744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3897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3909</v>
      </c>
      <c r="N9713" s="1" t="n">
        <v>1.958</v>
      </c>
      <c r="O9713" s="1" t="n">
        <v>3.5</v>
      </c>
      <c r="P9713" s="1" t="s">
        <v>3744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3897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3910</v>
      </c>
      <c r="N9714" s="1" t="n">
        <v>10.423</v>
      </c>
      <c r="O9714" s="1" t="n">
        <v>26.59</v>
      </c>
      <c r="P9714" s="1" t="s">
        <v>3744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3897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3910</v>
      </c>
      <c r="N9715" s="1" t="n">
        <v>3.414</v>
      </c>
      <c r="O9715" s="1" t="n">
        <v>7.82</v>
      </c>
      <c r="P9715" s="1" t="s">
        <v>3744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3897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3911</v>
      </c>
      <c r="N9716" s="1" t="n">
        <v>0.027</v>
      </c>
      <c r="O9716" s="1" t="n">
        <v>0</v>
      </c>
      <c r="P9716" s="1" t="s">
        <v>3744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3897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3911</v>
      </c>
      <c r="N9717" s="1" t="n">
        <v>0.666</v>
      </c>
      <c r="O9717" s="1" t="n">
        <v>0.01</v>
      </c>
      <c r="P9717" s="1" t="s">
        <v>3744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3897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3911</v>
      </c>
      <c r="N9718" s="1" t="n">
        <v>0.335</v>
      </c>
      <c r="O9718" s="1" t="n">
        <v>0</v>
      </c>
      <c r="P9718" s="1" t="s">
        <v>3744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3976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6685</v>
      </c>
      <c r="N9719" s="1" t="n">
        <v>36</v>
      </c>
      <c r="O9719" s="1" t="n">
        <v>369</v>
      </c>
      <c r="P9719" s="1" t="s">
        <v>3744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3976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6686</v>
      </c>
      <c r="N9720" s="1" t="n">
        <v>104</v>
      </c>
      <c r="O9720" s="1" t="n">
        <v>655.2</v>
      </c>
      <c r="P9720" s="1" t="s">
        <v>3744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3976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6687</v>
      </c>
      <c r="N9721" s="1" t="n">
        <v>2</v>
      </c>
      <c r="O9721" s="1" t="n">
        <v>90</v>
      </c>
      <c r="P9721" s="1" t="s">
        <v>3744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3918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4129</v>
      </c>
      <c r="N9722" s="1" t="n">
        <v>30.965</v>
      </c>
      <c r="O9722" s="1" t="n">
        <v>639.03</v>
      </c>
      <c r="P9722" s="1" t="s">
        <v>3744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3918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3909</v>
      </c>
      <c r="N9723" s="1" t="n">
        <v>1.958</v>
      </c>
      <c r="O9723" s="1" t="n">
        <v>3.5</v>
      </c>
      <c r="P9723" s="1" t="s">
        <v>3744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3918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3911</v>
      </c>
      <c r="N9724" s="1" t="n">
        <v>0.027</v>
      </c>
      <c r="O9724" s="1" t="n">
        <v>0</v>
      </c>
      <c r="P9724" s="1" t="s">
        <v>3744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3918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3912</v>
      </c>
      <c r="N9725" s="1" t="n">
        <v>2.108</v>
      </c>
      <c r="O9725" s="1" t="n">
        <v>46.83</v>
      </c>
      <c r="P9725" s="1" t="s">
        <v>3744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3918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3913</v>
      </c>
      <c r="N9726" s="1" t="n">
        <v>7.495</v>
      </c>
      <c r="O9726" s="1" t="n">
        <v>178.01</v>
      </c>
      <c r="P9726" s="1" t="s">
        <v>3744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3918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3914</v>
      </c>
      <c r="N9727" s="1" t="n">
        <v>13.964</v>
      </c>
      <c r="O9727" s="1" t="n">
        <v>342.35</v>
      </c>
      <c r="P9727" s="1" t="s">
        <v>3744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3918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3915</v>
      </c>
      <c r="N9728" s="1" t="n">
        <v>13.832</v>
      </c>
      <c r="O9728" s="1" t="n">
        <v>370.91</v>
      </c>
      <c r="P9728" s="1" t="s">
        <v>3744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3918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3916</v>
      </c>
      <c r="N9729" s="1" t="n">
        <v>2.924</v>
      </c>
      <c r="O9729" s="1" t="n">
        <v>76.17</v>
      </c>
      <c r="P9729" s="1" t="s">
        <v>3744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3918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5605</v>
      </c>
      <c r="N9730" s="1" t="n">
        <v>1.638</v>
      </c>
      <c r="O9730" s="1" t="n">
        <v>53.97</v>
      </c>
      <c r="P9730" s="1" t="s">
        <v>3744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3918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3909</v>
      </c>
      <c r="N9731" s="1" t="n">
        <v>3.44</v>
      </c>
      <c r="O9731" s="1" t="n">
        <v>5.25</v>
      </c>
      <c r="P9731" s="1" t="s">
        <v>3744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3918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3910</v>
      </c>
      <c r="N9732" s="1" t="n">
        <v>3.414</v>
      </c>
      <c r="O9732" s="1" t="n">
        <v>7.82</v>
      </c>
      <c r="P9732" s="1" t="s">
        <v>3744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3918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3911</v>
      </c>
      <c r="N9733" s="1" t="n">
        <v>0.335</v>
      </c>
      <c r="O9733" s="1" t="n">
        <v>0</v>
      </c>
      <c r="P9733" s="1" t="s">
        <v>3744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3918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3912</v>
      </c>
      <c r="N9734" s="1" t="n">
        <v>2.572</v>
      </c>
      <c r="O9734" s="1" t="n">
        <v>63.62</v>
      </c>
      <c r="P9734" s="1" t="s">
        <v>3744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3918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3898</v>
      </c>
      <c r="N9735" s="1" t="n">
        <v>2.164</v>
      </c>
      <c r="O9735" s="1" t="n">
        <v>73.84</v>
      </c>
      <c r="P9735" s="1" t="s">
        <v>3744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3918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3916</v>
      </c>
      <c r="N9736" s="1" t="n">
        <v>2.178</v>
      </c>
      <c r="O9736" s="1" t="n">
        <v>63.17</v>
      </c>
      <c r="P9736" s="1" t="s">
        <v>3744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3918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3899</v>
      </c>
      <c r="N9737" s="1" t="n">
        <v>12.045</v>
      </c>
      <c r="O9737" s="1" t="n">
        <v>421.29</v>
      </c>
      <c r="P9737" s="1" t="s">
        <v>3744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3918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3900</v>
      </c>
      <c r="N9738" s="1" t="n">
        <v>2.676</v>
      </c>
      <c r="O9738" s="1" t="n">
        <v>107.3</v>
      </c>
      <c r="P9738" s="1" t="s">
        <v>3744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3918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3901</v>
      </c>
      <c r="N9739" s="1" t="n">
        <v>5.802</v>
      </c>
      <c r="O9739" s="1" t="n">
        <v>232.64</v>
      </c>
      <c r="P9739" s="1" t="s">
        <v>3744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3918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3902</v>
      </c>
      <c r="N9740" s="1" t="n">
        <v>5.18</v>
      </c>
      <c r="O9740" s="1" t="n">
        <v>225.38</v>
      </c>
      <c r="P9740" s="1" t="s">
        <v>3744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3918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3903</v>
      </c>
      <c r="N9741" s="1" t="n">
        <v>8.61</v>
      </c>
      <c r="O9741" s="1" t="n">
        <v>404</v>
      </c>
      <c r="P9741" s="1" t="s">
        <v>3744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3918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3904</v>
      </c>
      <c r="N9742" s="1" t="n">
        <v>4.176</v>
      </c>
      <c r="O9742" s="1" t="n">
        <v>199.51</v>
      </c>
      <c r="P9742" s="1" t="s">
        <v>3744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3918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3905</v>
      </c>
      <c r="N9743" s="1" t="n">
        <v>1.214</v>
      </c>
      <c r="O9743" s="1" t="n">
        <v>52.82</v>
      </c>
      <c r="P9743" s="1" t="s">
        <v>3744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3918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3906</v>
      </c>
      <c r="N9744" s="1" t="n">
        <v>1.682</v>
      </c>
      <c r="O9744" s="1" t="n">
        <v>78.92</v>
      </c>
      <c r="P9744" s="1" t="s">
        <v>3744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3918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3907</v>
      </c>
      <c r="N9745" s="1" t="n">
        <v>1.49</v>
      </c>
      <c r="O9745" s="1" t="n">
        <v>82.63</v>
      </c>
      <c r="P9745" s="1" t="s">
        <v>3744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3918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5605</v>
      </c>
      <c r="N9746" s="1" t="n">
        <v>1.256</v>
      </c>
      <c r="O9746" s="1" t="n">
        <v>46.07</v>
      </c>
      <c r="P9746" s="1" t="s">
        <v>3744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3918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3917</v>
      </c>
      <c r="N9747" s="1" t="n">
        <v>0.406</v>
      </c>
      <c r="O9747" s="1" t="n">
        <v>14.2</v>
      </c>
      <c r="P9747" s="1" t="s">
        <v>3744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3918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3908</v>
      </c>
      <c r="N9748" s="1" t="n">
        <v>1.872</v>
      </c>
      <c r="O9748" s="1" t="n">
        <v>71.86</v>
      </c>
      <c r="P9748" s="1" t="s">
        <v>3744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3918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3909</v>
      </c>
      <c r="N9749" s="1" t="n">
        <v>3.388</v>
      </c>
      <c r="O9749" s="1" t="n">
        <v>5.75</v>
      </c>
      <c r="P9749" s="1" t="s">
        <v>3744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3918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3910</v>
      </c>
      <c r="N9750" s="1" t="n">
        <v>10.423</v>
      </c>
      <c r="O9750" s="1" t="n">
        <v>26.59</v>
      </c>
      <c r="P9750" s="1" t="s">
        <v>3744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3918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3911</v>
      </c>
      <c r="N9751" s="1" t="n">
        <v>0.666</v>
      </c>
      <c r="O9751" s="1" t="n">
        <v>0.01</v>
      </c>
      <c r="P9751" s="1" t="s">
        <v>3744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4197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3895</v>
      </c>
      <c r="N9752" s="1" t="n">
        <v>2</v>
      </c>
      <c r="O9752" s="1" t="n">
        <v>19.2</v>
      </c>
      <c r="P9752" s="1" t="s">
        <v>3744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3778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3919</v>
      </c>
      <c r="N9753" s="1" t="n">
        <v>50</v>
      </c>
      <c r="O9753" s="1" t="n">
        <v>475</v>
      </c>
      <c r="P9753" s="1" t="s">
        <v>3744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3778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3921</v>
      </c>
      <c r="N9754" s="1" t="n">
        <v>5</v>
      </c>
      <c r="O9754" s="1" t="n">
        <v>100</v>
      </c>
      <c r="P9754" s="1" t="s">
        <v>3744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3778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3796</v>
      </c>
      <c r="N9755" s="1" t="n">
        <v>30</v>
      </c>
      <c r="O9755" s="1" t="n">
        <v>210</v>
      </c>
      <c r="P9755" s="1" t="s">
        <v>3744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3778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3797</v>
      </c>
      <c r="N9756" s="1" t="n">
        <v>30</v>
      </c>
      <c r="O9756" s="1" t="n">
        <v>255</v>
      </c>
      <c r="P9756" s="1" t="s">
        <v>3744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3778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3798</v>
      </c>
      <c r="N9757" s="1" t="n">
        <v>5</v>
      </c>
      <c r="O9757" s="1" t="n">
        <v>46</v>
      </c>
      <c r="P9757" s="1" t="s">
        <v>3744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3749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3747</v>
      </c>
      <c r="N9758" s="1" t="n">
        <v>20</v>
      </c>
      <c r="O9758" s="1" t="n">
        <v>125</v>
      </c>
      <c r="P9758" s="1" t="s">
        <v>3744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3749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3743</v>
      </c>
      <c r="N9759" s="1" t="n">
        <v>14</v>
      </c>
      <c r="O9759" s="1" t="n">
        <v>35</v>
      </c>
      <c r="P9759" s="1" t="s">
        <v>3744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3749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3745</v>
      </c>
      <c r="N9760" s="1" t="n">
        <v>15</v>
      </c>
      <c r="O9760" s="1" t="n">
        <v>105</v>
      </c>
      <c r="P9760" s="1" t="s">
        <v>3744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3749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3746</v>
      </c>
      <c r="N9761" s="1" t="n">
        <v>120</v>
      </c>
      <c r="O9761" s="1" t="n">
        <v>240</v>
      </c>
      <c r="P9761" s="1" t="s">
        <v>3744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3749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3747</v>
      </c>
      <c r="N9762" s="1" t="n">
        <v>40</v>
      </c>
      <c r="O9762" s="1" t="n">
        <v>250</v>
      </c>
      <c r="P9762" s="1" t="s">
        <v>3744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3778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4030</v>
      </c>
      <c r="N9763" s="1" t="n">
        <v>18</v>
      </c>
      <c r="O9763" s="1" t="n">
        <v>180</v>
      </c>
      <c r="P9763" s="1" t="s">
        <v>3744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3778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4031</v>
      </c>
      <c r="N9764" s="1" t="n">
        <v>20</v>
      </c>
      <c r="O9764" s="1" t="n">
        <v>130</v>
      </c>
      <c r="P9764" s="1" t="s">
        <v>3744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3749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3781</v>
      </c>
      <c r="N9765" s="1" t="n">
        <v>20</v>
      </c>
      <c r="O9765" s="1" t="n">
        <v>130</v>
      </c>
      <c r="P9765" s="1" t="s">
        <v>3744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3749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3783</v>
      </c>
      <c r="N9766" s="1" t="n">
        <v>48</v>
      </c>
      <c r="O9766" s="1" t="n">
        <v>260</v>
      </c>
      <c r="P9766" s="1" t="s">
        <v>3744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3749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3783</v>
      </c>
      <c r="N9767" s="1" t="n">
        <v>5</v>
      </c>
      <c r="O9767" s="1" t="n">
        <v>40</v>
      </c>
      <c r="P9767" s="1" t="s">
        <v>3744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3749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3785</v>
      </c>
      <c r="N9768" s="1" t="n">
        <v>40</v>
      </c>
      <c r="O9768" s="1" t="n">
        <v>260</v>
      </c>
      <c r="P9768" s="1" t="s">
        <v>3744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3749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3934</v>
      </c>
      <c r="N9769" s="1" t="n">
        <v>6.1</v>
      </c>
      <c r="O9769" s="1" t="n">
        <v>54.5</v>
      </c>
      <c r="P9769" s="1" t="s">
        <v>3744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3749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3786</v>
      </c>
      <c r="N9770" s="1" t="n">
        <v>15.8</v>
      </c>
      <c r="O9770" s="1" t="n">
        <v>79</v>
      </c>
      <c r="P9770" s="1" t="s">
        <v>3744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3749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3787</v>
      </c>
      <c r="N9771" s="1" t="n">
        <v>40</v>
      </c>
      <c r="O9771" s="1" t="n">
        <v>260</v>
      </c>
      <c r="P9771" s="1" t="s">
        <v>3744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3749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3935</v>
      </c>
      <c r="N9772" s="1" t="n">
        <v>15</v>
      </c>
      <c r="O9772" s="1" t="n">
        <v>210</v>
      </c>
      <c r="P9772" s="1" t="s">
        <v>3744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3749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3789</v>
      </c>
      <c r="N9773" s="1" t="n">
        <v>5</v>
      </c>
      <c r="O9773" s="1" t="n">
        <v>40</v>
      </c>
      <c r="P9773" s="1" t="s">
        <v>3744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3749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3790</v>
      </c>
      <c r="N9774" s="1" t="n">
        <v>10</v>
      </c>
      <c r="O9774" s="1" t="n">
        <v>300</v>
      </c>
      <c r="P9774" s="1" t="s">
        <v>3744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3749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3791</v>
      </c>
      <c r="N9775" s="1" t="n">
        <v>5</v>
      </c>
      <c r="O9775" s="1" t="n">
        <v>100</v>
      </c>
      <c r="P9775" s="1" t="s">
        <v>3744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3749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3936</v>
      </c>
      <c r="N9776" s="1" t="n">
        <v>2</v>
      </c>
      <c r="O9776" s="1" t="n">
        <v>46</v>
      </c>
      <c r="P9776" s="1" t="s">
        <v>3744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3749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3937</v>
      </c>
      <c r="N9777" s="1" t="n">
        <v>10.2</v>
      </c>
      <c r="O9777" s="1" t="n">
        <v>91.5</v>
      </c>
      <c r="P9777" s="1" t="s">
        <v>3744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3749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3938</v>
      </c>
      <c r="N9778" s="1" t="n">
        <v>20</v>
      </c>
      <c r="O9778" s="1" t="n">
        <v>160</v>
      </c>
      <c r="P9778" s="1" t="s">
        <v>3744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3749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3792</v>
      </c>
      <c r="N9779" s="1" t="n">
        <v>10</v>
      </c>
      <c r="O9779" s="1" t="n">
        <v>90</v>
      </c>
      <c r="P9779" s="1" t="s">
        <v>3744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3749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4572</v>
      </c>
      <c r="N9780" s="1" t="n">
        <v>1</v>
      </c>
      <c r="O9780" s="1" t="n">
        <v>35</v>
      </c>
      <c r="P9780" s="1" t="s">
        <v>3744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3749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4573</v>
      </c>
      <c r="N9781" s="1" t="n">
        <v>48.45</v>
      </c>
      <c r="O9781" s="1" t="n">
        <v>150</v>
      </c>
      <c r="P9781" s="1" t="s">
        <v>3744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3749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3793</v>
      </c>
      <c r="N9782" s="1" t="n">
        <v>20</v>
      </c>
      <c r="O9782" s="1" t="n">
        <v>100</v>
      </c>
      <c r="P9782" s="1" t="s">
        <v>3744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3749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3794</v>
      </c>
      <c r="N9783" s="1" t="n">
        <v>1</v>
      </c>
      <c r="O9783" s="1" t="n">
        <v>40</v>
      </c>
      <c r="P9783" s="1" t="s">
        <v>3744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3749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4138</v>
      </c>
      <c r="N9784" s="1" t="n">
        <v>5</v>
      </c>
      <c r="O9784" s="1" t="n">
        <v>65</v>
      </c>
      <c r="P9784" s="1" t="s">
        <v>3744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3749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3795</v>
      </c>
      <c r="N9785" s="1" t="n">
        <v>20</v>
      </c>
      <c r="O9785" s="1" t="n">
        <v>130</v>
      </c>
      <c r="P9785" s="1" t="s">
        <v>3744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3749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4752</v>
      </c>
      <c r="N9786" s="1" t="n">
        <v>2</v>
      </c>
      <c r="O9786" s="1" t="n">
        <v>66</v>
      </c>
      <c r="P9786" s="1" t="s">
        <v>3744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3749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3743</v>
      </c>
      <c r="N9787" s="1" t="n">
        <v>12</v>
      </c>
      <c r="O9787" s="1" t="n">
        <v>30</v>
      </c>
      <c r="P9787" s="1" t="s">
        <v>3744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3749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3745</v>
      </c>
      <c r="N9788" s="1" t="n">
        <v>12</v>
      </c>
      <c r="O9788" s="1" t="n">
        <v>84</v>
      </c>
      <c r="P9788" s="1" t="s">
        <v>3744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3749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3746</v>
      </c>
      <c r="N9789" s="1" t="n">
        <v>160</v>
      </c>
      <c r="O9789" s="1" t="n">
        <v>160</v>
      </c>
      <c r="P9789" s="1" t="s">
        <v>3744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3749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3748</v>
      </c>
      <c r="N9790" s="1" t="n">
        <v>20</v>
      </c>
      <c r="O9790" s="1" t="n">
        <v>300</v>
      </c>
      <c r="P9790" s="1" t="s">
        <v>3744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3749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3786</v>
      </c>
      <c r="N9791" s="1" t="n">
        <v>4.508</v>
      </c>
      <c r="O9791" s="1" t="n">
        <v>13.52</v>
      </c>
      <c r="P9791" s="1" t="s">
        <v>3744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3749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3788</v>
      </c>
      <c r="N9792" s="1" t="n">
        <v>7.115</v>
      </c>
      <c r="O9792" s="1" t="n">
        <v>85.38</v>
      </c>
      <c r="P9792" s="1" t="s">
        <v>3744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3749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3747</v>
      </c>
      <c r="N9793" s="1" t="n">
        <v>40</v>
      </c>
      <c r="O9793" s="1" t="n">
        <v>250</v>
      </c>
      <c r="P9793" s="1" t="s">
        <v>3744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3778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3800</v>
      </c>
      <c r="N9794" s="1" t="n">
        <v>20</v>
      </c>
      <c r="O9794" s="1" t="n">
        <v>240</v>
      </c>
      <c r="P9794" s="1" t="s">
        <v>3744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3749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3743</v>
      </c>
      <c r="N9795" s="1" t="n">
        <v>8</v>
      </c>
      <c r="O9795" s="1" t="n">
        <v>20</v>
      </c>
      <c r="P9795" s="1" t="s">
        <v>3744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3749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3745</v>
      </c>
      <c r="N9796" s="1" t="n">
        <v>9</v>
      </c>
      <c r="O9796" s="1" t="n">
        <v>72</v>
      </c>
      <c r="P9796" s="1" t="s">
        <v>3744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3749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3747</v>
      </c>
      <c r="N9797" s="1" t="n">
        <v>20</v>
      </c>
      <c r="O9797" s="1" t="n">
        <v>125</v>
      </c>
      <c r="P9797" s="1" t="s">
        <v>3744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3750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4028</v>
      </c>
      <c r="N9798" s="1" t="n">
        <v>19</v>
      </c>
      <c r="O9798" s="1" t="n">
        <v>228</v>
      </c>
      <c r="P9798" s="1" t="s">
        <v>3744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3750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4208</v>
      </c>
      <c r="N9799" s="1" t="n">
        <v>20</v>
      </c>
      <c r="O9799" s="1" t="n">
        <v>107.96</v>
      </c>
      <c r="P9799" s="1" t="s">
        <v>3744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3750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4209</v>
      </c>
      <c r="N9800" s="1" t="n">
        <v>25</v>
      </c>
      <c r="O9800" s="1" t="n">
        <v>145</v>
      </c>
      <c r="P9800" s="1" t="s">
        <v>3744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3750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4210</v>
      </c>
      <c r="N9801" s="1" t="n">
        <v>56</v>
      </c>
      <c r="O9801" s="1" t="n">
        <v>392</v>
      </c>
      <c r="P9801" s="1" t="s">
        <v>3744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3750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4211</v>
      </c>
      <c r="N9802" s="1" t="n">
        <v>50</v>
      </c>
      <c r="O9802" s="1" t="n">
        <v>469.9</v>
      </c>
      <c r="P9802" s="1" t="s">
        <v>3744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3750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5600</v>
      </c>
      <c r="N9803" s="1" t="n">
        <v>36</v>
      </c>
      <c r="O9803" s="1" t="n">
        <v>117.72</v>
      </c>
      <c r="P9803" s="1" t="s">
        <v>3744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3750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4967</v>
      </c>
      <c r="N9804" s="1" t="n">
        <v>40</v>
      </c>
      <c r="O9804" s="1" t="n">
        <v>519.6</v>
      </c>
      <c r="P9804" s="1" t="s">
        <v>3744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3750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4281</v>
      </c>
      <c r="N9805" s="1" t="n">
        <v>40</v>
      </c>
      <c r="O9805" s="1" t="n">
        <v>552</v>
      </c>
      <c r="P9805" s="1" t="s">
        <v>3744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3750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4284</v>
      </c>
      <c r="N9806" s="1" t="n">
        <v>50</v>
      </c>
      <c r="O9806" s="1" t="n">
        <v>287.5</v>
      </c>
      <c r="P9806" s="1" t="s">
        <v>3744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3750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5636</v>
      </c>
      <c r="N9807" s="1" t="n">
        <v>24</v>
      </c>
      <c r="O9807" s="1" t="n">
        <v>55.44</v>
      </c>
      <c r="P9807" s="1" t="s">
        <v>3744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3750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5526</v>
      </c>
      <c r="N9808" s="1" t="n">
        <v>48</v>
      </c>
      <c r="O9808" s="1" t="n">
        <v>91.68</v>
      </c>
      <c r="P9808" s="1" t="s">
        <v>3744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3750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5018</v>
      </c>
      <c r="N9809" s="1" t="n">
        <v>12</v>
      </c>
      <c r="O9809" s="1" t="n">
        <v>109.44</v>
      </c>
      <c r="P9809" s="1" t="s">
        <v>3744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3750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5019</v>
      </c>
      <c r="N9810" s="1" t="n">
        <v>12</v>
      </c>
      <c r="O9810" s="1" t="n">
        <v>109.44</v>
      </c>
      <c r="P9810" s="1" t="s">
        <v>3744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3750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4571</v>
      </c>
      <c r="N9811" s="1" t="n">
        <v>150</v>
      </c>
      <c r="O9811" s="1" t="n">
        <v>357</v>
      </c>
      <c r="P9811" s="1" t="s">
        <v>3744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3750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4314</v>
      </c>
      <c r="N9812" s="1" t="n">
        <v>24</v>
      </c>
      <c r="O9812" s="1" t="n">
        <v>90.72</v>
      </c>
      <c r="P9812" s="1" t="s">
        <v>3744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3750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5739</v>
      </c>
      <c r="N9813" s="1" t="n">
        <v>24</v>
      </c>
      <c r="O9813" s="1" t="n">
        <v>133.44</v>
      </c>
      <c r="P9813" s="1" t="s">
        <v>3744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3750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4764</v>
      </c>
      <c r="N9814" s="1" t="n">
        <v>100</v>
      </c>
      <c r="O9814" s="1" t="n">
        <v>190</v>
      </c>
      <c r="P9814" s="1" t="s">
        <v>3744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3750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5079</v>
      </c>
      <c r="N9815" s="1" t="n">
        <v>48</v>
      </c>
      <c r="O9815" s="1" t="n">
        <v>177.12</v>
      </c>
      <c r="P9815" s="1" t="s">
        <v>3744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3750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4991</v>
      </c>
      <c r="N9816" s="1" t="n">
        <v>150</v>
      </c>
      <c r="O9816" s="1" t="n">
        <v>160.5</v>
      </c>
      <c r="P9816" s="1" t="s">
        <v>3744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3750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3825</v>
      </c>
      <c r="N9817" s="1" t="n">
        <v>18</v>
      </c>
      <c r="O9817" s="1" t="n">
        <v>162.36</v>
      </c>
      <c r="P9817" s="1" t="s">
        <v>3744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3750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4258</v>
      </c>
      <c r="N9818" s="1" t="n">
        <v>120</v>
      </c>
      <c r="O9818" s="1" t="n">
        <v>289.2</v>
      </c>
      <c r="P9818" s="1" t="s">
        <v>3744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3750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6688</v>
      </c>
      <c r="N9819" s="1" t="n">
        <v>12</v>
      </c>
      <c r="O9819" s="1" t="n">
        <v>126.96</v>
      </c>
      <c r="P9819" s="1" t="s">
        <v>3744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3750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4918</v>
      </c>
      <c r="N9820" s="1" t="n">
        <v>40</v>
      </c>
      <c r="O9820" s="1" t="n">
        <v>112</v>
      </c>
      <c r="P9820" s="1" t="s">
        <v>3744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3750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4033</v>
      </c>
      <c r="N9821" s="1" t="n">
        <v>25</v>
      </c>
      <c r="O9821" s="1" t="n">
        <v>137.5</v>
      </c>
      <c r="P9821" s="1" t="s">
        <v>3744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3750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6689</v>
      </c>
      <c r="N9822" s="1" t="n">
        <v>135</v>
      </c>
      <c r="O9822" s="1" t="n">
        <v>412.9</v>
      </c>
      <c r="P9822" s="1" t="s">
        <v>3744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3750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5464</v>
      </c>
      <c r="N9823" s="1" t="n">
        <v>48</v>
      </c>
      <c r="O9823" s="1" t="n">
        <v>148.32</v>
      </c>
      <c r="P9823" s="1" t="s">
        <v>3744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3750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5465</v>
      </c>
      <c r="N9824" s="1" t="n">
        <v>48</v>
      </c>
      <c r="O9824" s="1" t="n">
        <v>145.72</v>
      </c>
      <c r="P9824" s="1" t="s">
        <v>3744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3750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5443</v>
      </c>
      <c r="N9825" s="1" t="n">
        <v>20</v>
      </c>
      <c r="O9825" s="1" t="n">
        <v>118.54</v>
      </c>
      <c r="P9825" s="1" t="s">
        <v>3744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3750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4980</v>
      </c>
      <c r="N9826" s="1" t="n">
        <v>20</v>
      </c>
      <c r="O9826" s="1" t="n">
        <v>53.14</v>
      </c>
      <c r="P9826" s="1" t="s">
        <v>3744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3750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6690</v>
      </c>
      <c r="N9827" s="1" t="n">
        <v>48</v>
      </c>
      <c r="O9827" s="1" t="n">
        <v>33.12</v>
      </c>
      <c r="P9827" s="1" t="s">
        <v>3744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3750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6691</v>
      </c>
      <c r="N9828" s="1" t="n">
        <v>48</v>
      </c>
      <c r="O9828" s="1" t="n">
        <v>33.12</v>
      </c>
      <c r="P9828" s="1" t="s">
        <v>3744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3750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6692</v>
      </c>
      <c r="N9829" s="1" t="n">
        <v>48</v>
      </c>
      <c r="O9829" s="1" t="n">
        <v>33.12</v>
      </c>
      <c r="P9829" s="1" t="s">
        <v>3744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3750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6693</v>
      </c>
      <c r="N9830" s="1" t="n">
        <v>30</v>
      </c>
      <c r="O9830" s="1" t="n">
        <v>22.89</v>
      </c>
      <c r="P9830" s="1" t="s">
        <v>3744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3750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4983</v>
      </c>
      <c r="N9831" s="1" t="n">
        <v>40</v>
      </c>
      <c r="O9831" s="1" t="n">
        <v>101.64</v>
      </c>
      <c r="P9831" s="1" t="s">
        <v>3744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3750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4987</v>
      </c>
      <c r="N9832" s="1" t="n">
        <v>20</v>
      </c>
      <c r="O9832" s="1" t="n">
        <v>65.2</v>
      </c>
      <c r="P9832" s="1" t="s">
        <v>3744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3750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4989</v>
      </c>
      <c r="N9833" s="1" t="n">
        <v>20</v>
      </c>
      <c r="O9833" s="1" t="n">
        <v>218.8</v>
      </c>
      <c r="P9833" s="1" t="s">
        <v>3744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3750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4990</v>
      </c>
      <c r="N9834" s="1" t="n">
        <v>20</v>
      </c>
      <c r="O9834" s="1" t="n">
        <v>103.6</v>
      </c>
      <c r="P9834" s="1" t="s">
        <v>3744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3750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4987</v>
      </c>
      <c r="N9835" s="1" t="n">
        <v>20</v>
      </c>
      <c r="O9835" s="1" t="n">
        <v>40.4</v>
      </c>
      <c r="P9835" s="1" t="s">
        <v>3744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3750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4995</v>
      </c>
      <c r="N9836" s="1" t="n">
        <v>20</v>
      </c>
      <c r="O9836" s="1" t="n">
        <v>280.4</v>
      </c>
      <c r="P9836" s="1" t="s">
        <v>3744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3750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4998</v>
      </c>
      <c r="N9837" s="1" t="n">
        <v>60</v>
      </c>
      <c r="O9837" s="1" t="n">
        <v>83.32</v>
      </c>
      <c r="P9837" s="1" t="s">
        <v>3744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3750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4999</v>
      </c>
      <c r="N9838" s="1" t="n">
        <v>20</v>
      </c>
      <c r="O9838" s="1" t="n">
        <v>93.79</v>
      </c>
      <c r="P9838" s="1" t="s">
        <v>3744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3750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5000</v>
      </c>
      <c r="N9839" s="1" t="n">
        <v>60</v>
      </c>
      <c r="O9839" s="1" t="n">
        <v>83.32</v>
      </c>
      <c r="P9839" s="1" t="s">
        <v>3744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3750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5001</v>
      </c>
      <c r="N9840" s="1" t="n">
        <v>60</v>
      </c>
      <c r="O9840" s="1" t="n">
        <v>83.32</v>
      </c>
      <c r="P9840" s="1" t="s">
        <v>3744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3750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5001</v>
      </c>
      <c r="N9841" s="1" t="n">
        <v>60</v>
      </c>
      <c r="O9841" s="1" t="n">
        <v>83.32</v>
      </c>
      <c r="P9841" s="1" t="s">
        <v>3744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3750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5002</v>
      </c>
      <c r="N9842" s="1" t="n">
        <v>24</v>
      </c>
      <c r="O9842" s="1" t="n">
        <v>32.64</v>
      </c>
      <c r="P9842" s="1" t="s">
        <v>3744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3750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5469</v>
      </c>
      <c r="N9843" s="1" t="n">
        <v>50</v>
      </c>
      <c r="O9843" s="1" t="n">
        <v>372.48</v>
      </c>
      <c r="P9843" s="1" t="s">
        <v>3744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3750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5005</v>
      </c>
      <c r="N9844" s="1" t="n">
        <v>24</v>
      </c>
      <c r="O9844" s="1" t="n">
        <v>32.64</v>
      </c>
      <c r="P9844" s="1" t="s">
        <v>3744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3750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4996</v>
      </c>
      <c r="N9845" s="1" t="n">
        <v>30</v>
      </c>
      <c r="O9845" s="1" t="n">
        <v>27.84</v>
      </c>
      <c r="P9845" s="1" t="s">
        <v>3744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3750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4996</v>
      </c>
      <c r="N9846" s="1" t="n">
        <v>30</v>
      </c>
      <c r="O9846" s="1" t="n">
        <v>27.84</v>
      </c>
      <c r="P9846" s="1" t="s">
        <v>3744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3750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6694</v>
      </c>
      <c r="N9847" s="1" t="n">
        <v>21</v>
      </c>
      <c r="O9847" s="1" t="n">
        <v>67.68</v>
      </c>
      <c r="P9847" s="1" t="s">
        <v>3744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3750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5008</v>
      </c>
      <c r="N9848" s="1" t="n">
        <v>12</v>
      </c>
      <c r="O9848" s="1" t="n">
        <v>16.32</v>
      </c>
      <c r="P9848" s="1" t="s">
        <v>3744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3750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6695</v>
      </c>
      <c r="N9849" s="1" t="n">
        <v>21</v>
      </c>
      <c r="O9849" s="1" t="n">
        <v>67.68</v>
      </c>
      <c r="P9849" s="1" t="s">
        <v>3744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3750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6696</v>
      </c>
      <c r="N9850" s="1" t="n">
        <v>60</v>
      </c>
      <c r="O9850" s="1" t="n">
        <v>81.98</v>
      </c>
      <c r="P9850" s="1" t="s">
        <v>3744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3750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6697</v>
      </c>
      <c r="N9851" s="1" t="n">
        <v>30</v>
      </c>
      <c r="O9851" s="1" t="n">
        <v>27.96</v>
      </c>
      <c r="P9851" s="1" t="s">
        <v>3744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3750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3843</v>
      </c>
      <c r="N9852" s="1" t="n">
        <v>4</v>
      </c>
      <c r="O9852" s="1" t="n">
        <v>79.72</v>
      </c>
      <c r="P9852" s="1" t="s">
        <v>3744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3750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3842</v>
      </c>
      <c r="N9853" s="1" t="n">
        <v>4</v>
      </c>
      <c r="O9853" s="1" t="n">
        <v>79.72</v>
      </c>
      <c r="P9853" s="1" t="s">
        <v>3744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3750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4163</v>
      </c>
      <c r="N9854" s="1" t="n">
        <v>4</v>
      </c>
      <c r="O9854" s="1" t="n">
        <v>50.35</v>
      </c>
      <c r="P9854" s="1" t="s">
        <v>3744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3750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3843</v>
      </c>
      <c r="N9855" s="1" t="n">
        <v>4</v>
      </c>
      <c r="O9855" s="1" t="n">
        <v>79.72</v>
      </c>
      <c r="P9855" s="1" t="s">
        <v>3744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3750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4164</v>
      </c>
      <c r="N9856" s="1" t="n">
        <v>4</v>
      </c>
      <c r="O9856" s="1" t="n">
        <v>79.72</v>
      </c>
      <c r="P9856" s="1" t="s">
        <v>3744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3750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4165</v>
      </c>
      <c r="N9857" s="1" t="n">
        <v>4</v>
      </c>
      <c r="O9857" s="1" t="n">
        <v>50.35</v>
      </c>
      <c r="P9857" s="1" t="s">
        <v>3744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3750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5304</v>
      </c>
      <c r="N9858" s="1" t="n">
        <v>4</v>
      </c>
      <c r="O9858" s="1" t="n">
        <v>79.72</v>
      </c>
      <c r="P9858" s="1" t="s">
        <v>3744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3750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3843</v>
      </c>
      <c r="N9859" s="1" t="n">
        <v>4</v>
      </c>
      <c r="O9859" s="1" t="n">
        <v>79.72</v>
      </c>
      <c r="P9859" s="1" t="s">
        <v>3744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3750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4166</v>
      </c>
      <c r="N9860" s="1" t="n">
        <v>4</v>
      </c>
      <c r="O9860" s="1" t="n">
        <v>50.35</v>
      </c>
      <c r="P9860" s="1" t="s">
        <v>3744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3750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5138</v>
      </c>
      <c r="N9861" s="1" t="n">
        <v>4</v>
      </c>
      <c r="O9861" s="1" t="n">
        <v>50.35</v>
      </c>
      <c r="P9861" s="1" t="s">
        <v>3744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3750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4167</v>
      </c>
      <c r="N9862" s="1" t="n">
        <v>4</v>
      </c>
      <c r="O9862" s="1" t="n">
        <v>50.35</v>
      </c>
      <c r="P9862" s="1" t="s">
        <v>3744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3750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3844</v>
      </c>
      <c r="N9863" s="1" t="n">
        <v>4</v>
      </c>
      <c r="O9863" s="1" t="n">
        <v>79.72</v>
      </c>
      <c r="P9863" s="1" t="s">
        <v>3744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3750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4702</v>
      </c>
      <c r="N9864" s="1" t="n">
        <v>4</v>
      </c>
      <c r="O9864" s="1" t="n">
        <v>50.35</v>
      </c>
      <c r="P9864" s="1" t="s">
        <v>3744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3750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3846</v>
      </c>
      <c r="N9865" s="1" t="n">
        <v>4</v>
      </c>
      <c r="O9865" s="1" t="n">
        <v>79.72</v>
      </c>
      <c r="P9865" s="1" t="s">
        <v>3744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3750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4169</v>
      </c>
      <c r="N9866" s="1" t="n">
        <v>4</v>
      </c>
      <c r="O9866" s="1" t="n">
        <v>79.72</v>
      </c>
      <c r="P9866" s="1" t="s">
        <v>3744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3750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3848</v>
      </c>
      <c r="N9867" s="1" t="n">
        <v>4</v>
      </c>
      <c r="O9867" s="1" t="n">
        <v>79.72</v>
      </c>
      <c r="P9867" s="1" t="s">
        <v>3744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3750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6698</v>
      </c>
      <c r="N9868" s="1" t="n">
        <v>4</v>
      </c>
      <c r="O9868" s="1" t="n">
        <v>79.72</v>
      </c>
      <c r="P9868" s="1" t="s">
        <v>3744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3750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6389</v>
      </c>
      <c r="N9869" s="1" t="n">
        <v>20</v>
      </c>
      <c r="O9869" s="1" t="n">
        <v>159.45</v>
      </c>
      <c r="P9869" s="1" t="s">
        <v>3744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3750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4183</v>
      </c>
      <c r="N9870" s="1" t="n">
        <v>20</v>
      </c>
      <c r="O9870" s="1" t="n">
        <v>56.65</v>
      </c>
      <c r="P9870" s="1" t="s">
        <v>3744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3750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5152</v>
      </c>
      <c r="N9871" s="1" t="n">
        <v>20</v>
      </c>
      <c r="O9871" s="1" t="n">
        <v>56.65</v>
      </c>
      <c r="P9871" s="1" t="s">
        <v>3744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3750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4184</v>
      </c>
      <c r="N9872" s="1" t="n">
        <v>20</v>
      </c>
      <c r="O9872" s="1" t="n">
        <v>159.45</v>
      </c>
      <c r="P9872" s="1" t="s">
        <v>3744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3750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3839</v>
      </c>
      <c r="N9873" s="1" t="n">
        <v>20</v>
      </c>
      <c r="O9873" s="1" t="n">
        <v>111.19</v>
      </c>
      <c r="P9873" s="1" t="s">
        <v>3744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3750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6614</v>
      </c>
      <c r="N9874" s="1" t="n">
        <v>16</v>
      </c>
      <c r="O9874" s="1" t="n">
        <v>82.24</v>
      </c>
      <c r="P9874" s="1" t="s">
        <v>3744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3750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5154</v>
      </c>
      <c r="N9875" s="1" t="n">
        <v>20</v>
      </c>
      <c r="O9875" s="1" t="n">
        <v>159.45</v>
      </c>
      <c r="P9875" s="1" t="s">
        <v>3744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3750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3841</v>
      </c>
      <c r="N9876" s="1" t="n">
        <v>8</v>
      </c>
      <c r="O9876" s="1" t="n">
        <v>54.55</v>
      </c>
      <c r="P9876" s="1" t="s">
        <v>3744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3750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3893</v>
      </c>
      <c r="N9877" s="1" t="n">
        <v>75</v>
      </c>
      <c r="O9877" s="1" t="n">
        <v>1477.5</v>
      </c>
      <c r="P9877" s="1" t="s">
        <v>3744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3750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3894</v>
      </c>
      <c r="N9878" s="1" t="n">
        <v>15</v>
      </c>
      <c r="O9878" s="1" t="n">
        <v>344.7</v>
      </c>
      <c r="P9878" s="1" t="s">
        <v>3744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3750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3945</v>
      </c>
      <c r="N9879" s="1" t="n">
        <v>5</v>
      </c>
      <c r="O9879" s="1" t="n">
        <v>18.9</v>
      </c>
      <c r="P9879" s="1" t="s">
        <v>3744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3750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3947</v>
      </c>
      <c r="N9880" s="1" t="n">
        <v>3</v>
      </c>
      <c r="O9880" s="1" t="n">
        <v>27.75</v>
      </c>
      <c r="P9880" s="1" t="s">
        <v>3744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3750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4662</v>
      </c>
      <c r="N9881" s="1" t="n">
        <v>3</v>
      </c>
      <c r="O9881" s="1" t="n">
        <v>10.26</v>
      </c>
      <c r="P9881" s="1" t="s">
        <v>3744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3750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4558</v>
      </c>
      <c r="N9882" s="1" t="n">
        <v>3</v>
      </c>
      <c r="O9882" s="1" t="n">
        <v>10.26</v>
      </c>
      <c r="P9882" s="1" t="s">
        <v>3744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3750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3948</v>
      </c>
      <c r="N9883" s="1" t="n">
        <v>2</v>
      </c>
      <c r="O9883" s="1" t="n">
        <v>24.58</v>
      </c>
      <c r="P9883" s="1" t="s">
        <v>3744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3750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4559</v>
      </c>
      <c r="N9884" s="1" t="n">
        <v>3</v>
      </c>
      <c r="O9884" s="1" t="n">
        <v>8.73</v>
      </c>
      <c r="P9884" s="1" t="s">
        <v>3744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3750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3952</v>
      </c>
      <c r="N9885" s="1" t="n">
        <v>6</v>
      </c>
      <c r="O9885" s="1" t="n">
        <v>49.14</v>
      </c>
      <c r="P9885" s="1" t="s">
        <v>3744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3750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3953</v>
      </c>
      <c r="N9886" s="1" t="n">
        <v>6</v>
      </c>
      <c r="O9886" s="1" t="n">
        <v>59.88</v>
      </c>
      <c r="P9886" s="1" t="s">
        <v>3744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3750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4563</v>
      </c>
      <c r="N9887" s="1" t="n">
        <v>6</v>
      </c>
      <c r="O9887" s="1" t="n">
        <v>66.06</v>
      </c>
      <c r="P9887" s="1" t="s">
        <v>3744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3750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6182</v>
      </c>
      <c r="N9888" s="1" t="n">
        <v>5</v>
      </c>
      <c r="O9888" s="1" t="n">
        <v>18.9</v>
      </c>
      <c r="P9888" s="1" t="s">
        <v>3744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3750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4564</v>
      </c>
      <c r="N9889" s="1" t="n">
        <v>3</v>
      </c>
      <c r="O9889" s="1" t="n">
        <v>10.32</v>
      </c>
      <c r="P9889" s="1" t="s">
        <v>3744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3750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5307</v>
      </c>
      <c r="N9890" s="1" t="n">
        <v>6</v>
      </c>
      <c r="O9890" s="1" t="n">
        <v>44.04</v>
      </c>
      <c r="P9890" s="1" t="s">
        <v>3744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3750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3895</v>
      </c>
      <c r="N9891" s="1" t="n">
        <v>50</v>
      </c>
      <c r="O9891" s="1" t="n">
        <v>390</v>
      </c>
      <c r="P9891" s="1" t="s">
        <v>3744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3750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3896</v>
      </c>
      <c r="N9892" s="1" t="n">
        <v>100</v>
      </c>
      <c r="O9892" s="1" t="n">
        <v>730</v>
      </c>
      <c r="P9892" s="1" t="s">
        <v>3744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3750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4737</v>
      </c>
      <c r="N9893" s="1" t="n">
        <v>20</v>
      </c>
      <c r="O9893" s="1" t="n">
        <v>224.2</v>
      </c>
      <c r="P9893" s="1" t="s">
        <v>3744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3750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4255</v>
      </c>
      <c r="N9894" s="1" t="n">
        <v>36</v>
      </c>
      <c r="O9894" s="1" t="n">
        <v>752.4</v>
      </c>
      <c r="P9894" s="1" t="s">
        <v>3744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3750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4449</v>
      </c>
      <c r="N9895" s="1" t="n">
        <v>48</v>
      </c>
      <c r="O9895" s="1" t="n">
        <v>232.08</v>
      </c>
      <c r="P9895" s="1" t="s">
        <v>3744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3750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4304</v>
      </c>
      <c r="N9896" s="1" t="n">
        <v>144</v>
      </c>
      <c r="O9896" s="1" t="n">
        <v>499.32</v>
      </c>
      <c r="P9896" s="1" t="s">
        <v>3744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3750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6021</v>
      </c>
      <c r="N9897" s="1" t="n">
        <v>12</v>
      </c>
      <c r="O9897" s="1" t="n">
        <v>119.3</v>
      </c>
      <c r="P9897" s="1" t="s">
        <v>3744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3750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4306</v>
      </c>
      <c r="N9898" s="1" t="n">
        <v>12</v>
      </c>
      <c r="O9898" s="1" t="n">
        <v>215.88</v>
      </c>
      <c r="P9898" s="1" t="s">
        <v>3744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3750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4453</v>
      </c>
      <c r="N9899" s="1" t="n">
        <v>12</v>
      </c>
      <c r="O9899" s="1" t="n">
        <v>196.92</v>
      </c>
      <c r="P9899" s="1" t="s">
        <v>3744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3750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4455</v>
      </c>
      <c r="N9900" s="1" t="n">
        <v>16</v>
      </c>
      <c r="O9900" s="1" t="n">
        <v>132.17</v>
      </c>
      <c r="P9900" s="1" t="s">
        <v>3744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3750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4457</v>
      </c>
      <c r="N9901" s="1" t="n">
        <v>180</v>
      </c>
      <c r="O9901" s="1" t="n">
        <v>300.98</v>
      </c>
      <c r="P9901" s="1" t="s">
        <v>3744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3750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6491</v>
      </c>
      <c r="N9902" s="1" t="n">
        <v>15</v>
      </c>
      <c r="O9902" s="1" t="n">
        <v>339.15</v>
      </c>
      <c r="P9902" s="1" t="s">
        <v>3744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3750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3769</v>
      </c>
      <c r="N9903" s="1" t="n">
        <v>90</v>
      </c>
      <c r="O9903" s="1" t="n">
        <v>827.04</v>
      </c>
      <c r="P9903" s="1" t="s">
        <v>3744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3750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6699</v>
      </c>
      <c r="N9904" s="1" t="n">
        <v>90</v>
      </c>
      <c r="O9904" s="1" t="n">
        <v>180</v>
      </c>
      <c r="P9904" s="1" t="s">
        <v>3744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3750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6700</v>
      </c>
      <c r="N9905" s="1" t="n">
        <v>10</v>
      </c>
      <c r="O9905" s="1" t="n">
        <v>248.6</v>
      </c>
      <c r="P9905" s="1" t="s">
        <v>3744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3749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3747</v>
      </c>
      <c r="N9906" s="1" t="n">
        <v>20</v>
      </c>
      <c r="O9906" s="1" t="n">
        <v>125</v>
      </c>
      <c r="P9906" s="1" t="s">
        <v>3744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3749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3743</v>
      </c>
      <c r="N9907" s="1" t="n">
        <v>6</v>
      </c>
      <c r="O9907" s="1" t="n">
        <v>15</v>
      </c>
      <c r="P9907" s="1" t="s">
        <v>3744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3749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3745</v>
      </c>
      <c r="N9908" s="1" t="n">
        <v>7</v>
      </c>
      <c r="O9908" s="1" t="n">
        <v>56</v>
      </c>
      <c r="P9908" s="1" t="s">
        <v>3744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3749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3746</v>
      </c>
      <c r="N9909" s="1" t="n">
        <v>75</v>
      </c>
      <c r="O9909" s="1" t="n">
        <v>150</v>
      </c>
      <c r="P9909" s="1" t="s">
        <v>3744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3750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6701</v>
      </c>
      <c r="N9910" s="1" t="n">
        <v>10</v>
      </c>
      <c r="O9910" s="1" t="n">
        <v>50</v>
      </c>
      <c r="P9910" s="1" t="s">
        <v>3744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3750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6702</v>
      </c>
      <c r="N9911" s="1" t="n">
        <v>10</v>
      </c>
      <c r="O9911" s="1" t="n">
        <v>50</v>
      </c>
      <c r="P9911" s="1" t="s">
        <v>3744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3750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6702</v>
      </c>
      <c r="N9912" s="1" t="n">
        <v>10</v>
      </c>
      <c r="O9912" s="1" t="n">
        <v>50</v>
      </c>
      <c r="P9912" s="1" t="s">
        <v>3744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3750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6702</v>
      </c>
      <c r="N9913" s="1" t="n">
        <v>10</v>
      </c>
      <c r="O9913" s="1" t="n">
        <v>50</v>
      </c>
      <c r="P9913" s="1" t="s">
        <v>3744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3750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6701</v>
      </c>
      <c r="N9914" s="1" t="n">
        <v>10</v>
      </c>
      <c r="O9914" s="1" t="n">
        <v>50</v>
      </c>
      <c r="P9914" s="1" t="s">
        <v>3744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3750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3941</v>
      </c>
      <c r="N9915" s="1" t="n">
        <v>260</v>
      </c>
      <c r="O9915" s="1" t="n">
        <v>2267.72</v>
      </c>
      <c r="P9915" s="1" t="s">
        <v>3744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3750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3821</v>
      </c>
      <c r="N9916" s="1" t="n">
        <v>73</v>
      </c>
      <c r="O9916" s="1" t="n">
        <v>2336</v>
      </c>
      <c r="P9916" s="1" t="s">
        <v>3744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3750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3821</v>
      </c>
      <c r="N9917" s="1" t="n">
        <v>70</v>
      </c>
      <c r="O9917" s="1" t="n">
        <v>2240</v>
      </c>
      <c r="P9917" s="1" t="s">
        <v>3744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3750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3823</v>
      </c>
      <c r="N9918" s="1" t="n">
        <v>55.4</v>
      </c>
      <c r="O9918" s="1" t="n">
        <v>1218.8</v>
      </c>
      <c r="P9918" s="1" t="s">
        <v>3744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3750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4225</v>
      </c>
      <c r="N9919" s="1" t="n">
        <v>20</v>
      </c>
      <c r="O9919" s="1" t="n">
        <v>52.8</v>
      </c>
      <c r="P9919" s="1" t="s">
        <v>3744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3750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4226</v>
      </c>
      <c r="N9920" s="1" t="n">
        <v>20</v>
      </c>
      <c r="O9920" s="1" t="n">
        <v>52.8</v>
      </c>
      <c r="P9920" s="1" t="s">
        <v>3744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3750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5447</v>
      </c>
      <c r="N9921" s="1" t="n">
        <v>20</v>
      </c>
      <c r="O9921" s="1" t="n">
        <v>52.8</v>
      </c>
      <c r="P9921" s="1" t="s">
        <v>3744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3750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6703</v>
      </c>
      <c r="N9922" s="1" t="n">
        <v>24</v>
      </c>
      <c r="O9922" s="1" t="n">
        <v>119.76</v>
      </c>
      <c r="P9922" s="1" t="s">
        <v>3744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3750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6704</v>
      </c>
      <c r="N9923" s="1" t="n">
        <v>20</v>
      </c>
      <c r="O9923" s="1" t="n">
        <v>52.8</v>
      </c>
      <c r="P9923" s="1" t="s">
        <v>3744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3750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6705</v>
      </c>
      <c r="N9924" s="1" t="n">
        <v>45</v>
      </c>
      <c r="O9924" s="1" t="n">
        <v>33.75</v>
      </c>
      <c r="P9924" s="1" t="s">
        <v>3744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3750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6706</v>
      </c>
      <c r="N9925" s="1" t="n">
        <v>45</v>
      </c>
      <c r="O9925" s="1" t="n">
        <v>33.75</v>
      </c>
      <c r="P9925" s="1" t="s">
        <v>3744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3750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6707</v>
      </c>
      <c r="N9926" s="1" t="n">
        <v>30</v>
      </c>
      <c r="O9926" s="1" t="n">
        <v>43.5</v>
      </c>
      <c r="P9926" s="1" t="s">
        <v>3744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3750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5449</v>
      </c>
      <c r="N9927" s="1" t="n">
        <v>20</v>
      </c>
      <c r="O9927" s="1" t="n">
        <v>52.8</v>
      </c>
      <c r="P9927" s="1" t="s">
        <v>3744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3750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6708</v>
      </c>
      <c r="N9928" s="1" t="n">
        <v>30</v>
      </c>
      <c r="O9928" s="1" t="n">
        <v>43.5</v>
      </c>
      <c r="P9928" s="1" t="s">
        <v>3744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3750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6709</v>
      </c>
      <c r="N9929" s="1" t="n">
        <v>45</v>
      </c>
      <c r="O9929" s="1" t="n">
        <v>33.75</v>
      </c>
      <c r="P9929" s="1" t="s">
        <v>3744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3750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6710</v>
      </c>
      <c r="N9930" s="1" t="n">
        <v>30</v>
      </c>
      <c r="O9930" s="1" t="n">
        <v>43.5</v>
      </c>
      <c r="P9930" s="1" t="s">
        <v>3744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3750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5452</v>
      </c>
      <c r="N9931" s="1" t="n">
        <v>30</v>
      </c>
      <c r="O9931" s="1" t="n">
        <v>53.7</v>
      </c>
      <c r="P9931" s="1" t="s">
        <v>3744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3750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5454</v>
      </c>
      <c r="N9932" s="1" t="n">
        <v>30</v>
      </c>
      <c r="O9932" s="1" t="n">
        <v>53.7</v>
      </c>
      <c r="P9932" s="1" t="s">
        <v>3744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3750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5456</v>
      </c>
      <c r="N9933" s="1" t="n">
        <v>30</v>
      </c>
      <c r="O9933" s="1" t="n">
        <v>53.7</v>
      </c>
      <c r="P9933" s="1" t="s">
        <v>3744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3750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6711</v>
      </c>
      <c r="N9934" s="1" t="n">
        <v>50</v>
      </c>
      <c r="O9934" s="1" t="n">
        <v>89.5</v>
      </c>
      <c r="P9934" s="1" t="s">
        <v>3744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3750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4385</v>
      </c>
      <c r="N9935" s="1" t="n">
        <v>50</v>
      </c>
      <c r="O9935" s="1" t="n">
        <v>89.5</v>
      </c>
      <c r="P9935" s="1" t="s">
        <v>3744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3750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6712</v>
      </c>
      <c r="N9936" s="1" t="n">
        <v>50</v>
      </c>
      <c r="O9936" s="1" t="n">
        <v>89.5</v>
      </c>
      <c r="P9936" s="1" t="s">
        <v>3744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3750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6713</v>
      </c>
      <c r="N9937" s="1" t="n">
        <v>50</v>
      </c>
      <c r="O9937" s="1" t="n">
        <v>89.5</v>
      </c>
      <c r="P9937" s="1" t="s">
        <v>3744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3750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4576</v>
      </c>
      <c r="N9938" s="1" t="n">
        <v>100</v>
      </c>
      <c r="O9938" s="1" t="n">
        <v>730</v>
      </c>
      <c r="P9938" s="1" t="s">
        <v>3744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3750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5528</v>
      </c>
      <c r="N9939" s="1" t="n">
        <v>24</v>
      </c>
      <c r="O9939" s="1" t="n">
        <v>105.36</v>
      </c>
      <c r="P9939" s="1" t="s">
        <v>3744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3750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4256</v>
      </c>
      <c r="N9940" s="1" t="n">
        <v>60</v>
      </c>
      <c r="O9940" s="1" t="n">
        <v>407.4</v>
      </c>
      <c r="P9940" s="1" t="s">
        <v>3744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3750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5533</v>
      </c>
      <c r="N9941" s="1" t="n">
        <v>18</v>
      </c>
      <c r="O9941" s="1" t="n">
        <v>79.02</v>
      </c>
      <c r="P9941" s="1" t="s">
        <v>3744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3750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4611</v>
      </c>
      <c r="N9942" s="1" t="n">
        <v>60</v>
      </c>
      <c r="O9942" s="1" t="n">
        <v>569.4</v>
      </c>
      <c r="P9942" s="1" t="s">
        <v>3744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3750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4612</v>
      </c>
      <c r="N9943" s="1" t="n">
        <v>36</v>
      </c>
      <c r="O9943" s="1" t="n">
        <v>341.64</v>
      </c>
      <c r="P9943" s="1" t="s">
        <v>3744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3750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4046</v>
      </c>
      <c r="N9944" s="1" t="n">
        <v>80</v>
      </c>
      <c r="O9944" s="1" t="n">
        <v>703.2</v>
      </c>
      <c r="P9944" s="1" t="s">
        <v>3744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3750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3825</v>
      </c>
      <c r="N9945" s="1" t="n">
        <v>36</v>
      </c>
      <c r="O9945" s="1" t="n">
        <v>323.64</v>
      </c>
      <c r="P9945" s="1" t="s">
        <v>3744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3750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5535</v>
      </c>
      <c r="N9946" s="1" t="n">
        <v>24</v>
      </c>
      <c r="O9946" s="1" t="n">
        <v>263.04</v>
      </c>
      <c r="P9946" s="1" t="s">
        <v>3744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3750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6688</v>
      </c>
      <c r="N9947" s="1" t="n">
        <v>24</v>
      </c>
      <c r="O9947" s="1" t="n">
        <v>263.04</v>
      </c>
      <c r="P9947" s="1" t="s">
        <v>3744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3750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6714</v>
      </c>
      <c r="N9948" s="1" t="n">
        <v>30</v>
      </c>
      <c r="O9948" s="1" t="n">
        <v>599.7</v>
      </c>
      <c r="P9948" s="1" t="s">
        <v>3744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3750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6715</v>
      </c>
      <c r="N9949" s="1" t="n">
        <v>100</v>
      </c>
      <c r="O9949" s="1" t="n">
        <v>699</v>
      </c>
      <c r="P9949" s="1" t="s">
        <v>3744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3750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6716</v>
      </c>
      <c r="N9950" s="1" t="n">
        <v>20</v>
      </c>
      <c r="O9950" s="1" t="n">
        <v>268</v>
      </c>
      <c r="P9950" s="1" t="s">
        <v>3744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3750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6717</v>
      </c>
      <c r="N9951" s="1" t="n">
        <v>20</v>
      </c>
      <c r="O9951" s="1" t="n">
        <v>97</v>
      </c>
      <c r="P9951" s="1" t="s">
        <v>3744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3750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6718</v>
      </c>
      <c r="N9952" s="1" t="n">
        <v>20</v>
      </c>
      <c r="O9952" s="1" t="n">
        <v>97</v>
      </c>
      <c r="P9952" s="1" t="s">
        <v>3744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3750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4418</v>
      </c>
      <c r="N9953" s="1" t="n">
        <v>48</v>
      </c>
      <c r="O9953" s="1" t="n">
        <v>70</v>
      </c>
      <c r="P9953" s="1" t="s">
        <v>3744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3750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4419</v>
      </c>
      <c r="N9954" s="1" t="n">
        <v>84</v>
      </c>
      <c r="O9954" s="1" t="n">
        <v>99</v>
      </c>
      <c r="P9954" s="1" t="s">
        <v>3744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3750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6719</v>
      </c>
      <c r="N9955" s="1" t="n">
        <v>120</v>
      </c>
      <c r="O9955" s="1" t="n">
        <v>97</v>
      </c>
      <c r="P9955" s="1" t="s">
        <v>3744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3750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4420</v>
      </c>
      <c r="N9956" s="1" t="n">
        <v>6</v>
      </c>
      <c r="O9956" s="1" t="n">
        <v>56.5</v>
      </c>
      <c r="P9956" s="1" t="s">
        <v>3744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3750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6720</v>
      </c>
      <c r="N9957" s="1" t="n">
        <v>60</v>
      </c>
      <c r="O9957" s="1" t="n">
        <v>148</v>
      </c>
      <c r="P9957" s="1" t="s">
        <v>3744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3750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4428</v>
      </c>
      <c r="N9958" s="1" t="n">
        <v>30</v>
      </c>
      <c r="O9958" s="1" t="n">
        <v>118</v>
      </c>
      <c r="P9958" s="1" t="s">
        <v>3744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3750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4431</v>
      </c>
      <c r="N9959" s="1" t="n">
        <v>24</v>
      </c>
      <c r="O9959" s="1" t="n">
        <v>62</v>
      </c>
      <c r="P9959" s="1" t="s">
        <v>3744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3750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4432</v>
      </c>
      <c r="N9960" s="1" t="n">
        <v>24</v>
      </c>
      <c r="O9960" s="1" t="n">
        <v>62</v>
      </c>
      <c r="P9960" s="1" t="s">
        <v>3744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3750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4435</v>
      </c>
      <c r="N9961" s="1" t="n">
        <v>24</v>
      </c>
      <c r="O9961" s="1" t="n">
        <v>74.5</v>
      </c>
      <c r="P9961" s="1" t="s">
        <v>3744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3750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6231</v>
      </c>
      <c r="N9962" s="1" t="n">
        <v>20</v>
      </c>
      <c r="O9962" s="1" t="n">
        <v>110</v>
      </c>
      <c r="P9962" s="1" t="s">
        <v>3744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3750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6721</v>
      </c>
      <c r="N9963" s="1" t="n">
        <v>50</v>
      </c>
      <c r="O9963" s="1" t="n">
        <v>110</v>
      </c>
      <c r="P9963" s="1" t="s">
        <v>3744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3750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6722</v>
      </c>
      <c r="N9964" s="1" t="n">
        <v>3</v>
      </c>
      <c r="O9964" s="1" t="n">
        <v>20.94</v>
      </c>
      <c r="P9964" s="1" t="s">
        <v>3744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3750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6723</v>
      </c>
      <c r="N9965" s="1" t="n">
        <v>12</v>
      </c>
      <c r="O9965" s="1" t="n">
        <v>25.75</v>
      </c>
      <c r="P9965" s="1" t="s">
        <v>3744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3750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6724</v>
      </c>
      <c r="N9966" s="1" t="n">
        <v>12</v>
      </c>
      <c r="O9966" s="1" t="n">
        <v>25.75</v>
      </c>
      <c r="P9966" s="1" t="s">
        <v>3744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3750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6725</v>
      </c>
      <c r="N9967" s="1" t="n">
        <v>12</v>
      </c>
      <c r="O9967" s="1" t="n">
        <v>25.75</v>
      </c>
      <c r="P9967" s="1" t="s">
        <v>3744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3750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6726</v>
      </c>
      <c r="N9968" s="1" t="n">
        <v>3</v>
      </c>
      <c r="O9968" s="1" t="n">
        <v>43.5</v>
      </c>
      <c r="P9968" s="1" t="s">
        <v>3744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3750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6727</v>
      </c>
      <c r="N9969" s="1" t="n">
        <v>3</v>
      </c>
      <c r="O9969" s="1" t="n">
        <v>43.5</v>
      </c>
      <c r="P9969" s="1" t="s">
        <v>3744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3750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4443</v>
      </c>
      <c r="N9970" s="1" t="n">
        <v>6</v>
      </c>
      <c r="O9970" s="1" t="n">
        <v>73</v>
      </c>
      <c r="P9970" s="1" t="s">
        <v>3744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3750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3821</v>
      </c>
      <c r="N9971" s="1" t="n">
        <v>65.95</v>
      </c>
      <c r="O9971" s="1" t="n">
        <v>2143.38</v>
      </c>
      <c r="P9971" s="1" t="s">
        <v>3744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3750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3824</v>
      </c>
      <c r="N9972" s="1" t="n">
        <v>83.8</v>
      </c>
      <c r="O9972" s="1" t="n">
        <v>2681.6</v>
      </c>
      <c r="P9972" s="1" t="s">
        <v>3744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3750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3821</v>
      </c>
      <c r="N9973" s="1" t="n">
        <v>75.6</v>
      </c>
      <c r="O9973" s="1" t="n">
        <v>2419.2</v>
      </c>
      <c r="P9973" s="1" t="s">
        <v>3744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3750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3822</v>
      </c>
      <c r="N9974" s="1" t="n">
        <v>25.2</v>
      </c>
      <c r="O9974" s="1" t="n">
        <v>781.2</v>
      </c>
      <c r="P9974" s="1" t="s">
        <v>3744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3750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3821</v>
      </c>
      <c r="N9975" s="1" t="n">
        <v>82.8</v>
      </c>
      <c r="O9975" s="1" t="n">
        <v>2649.6</v>
      </c>
      <c r="P9975" s="1" t="s">
        <v>3744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3750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3823</v>
      </c>
      <c r="N9976" s="1" t="n">
        <v>66.8</v>
      </c>
      <c r="O9976" s="1" t="n">
        <v>1469.6</v>
      </c>
      <c r="P9976" s="1" t="s">
        <v>3744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3750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3821</v>
      </c>
      <c r="N9977" s="1" t="n">
        <v>68.6</v>
      </c>
      <c r="O9977" s="1" t="n">
        <v>2195.2</v>
      </c>
      <c r="P9977" s="1" t="s">
        <v>3744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3750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6026</v>
      </c>
      <c r="N9978" s="1" t="n">
        <v>32</v>
      </c>
      <c r="O9978" s="1" t="n">
        <v>49.92</v>
      </c>
      <c r="P9978" s="1" t="s">
        <v>3744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3750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5205</v>
      </c>
      <c r="N9979" s="1" t="n">
        <v>24</v>
      </c>
      <c r="O9979" s="1" t="n">
        <v>81.17</v>
      </c>
      <c r="P9979" s="1" t="s">
        <v>3744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3750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5206</v>
      </c>
      <c r="N9980" s="1" t="n">
        <v>20</v>
      </c>
      <c r="O9980" s="1" t="n">
        <v>143.53</v>
      </c>
      <c r="P9980" s="1" t="s">
        <v>3744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3750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5207</v>
      </c>
      <c r="N9981" s="1" t="n">
        <v>64</v>
      </c>
      <c r="O9981" s="1" t="n">
        <v>99.85</v>
      </c>
      <c r="P9981" s="1" t="s">
        <v>3744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3750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5208</v>
      </c>
      <c r="N9982" s="1" t="n">
        <v>20</v>
      </c>
      <c r="O9982" s="1" t="n">
        <v>27.38</v>
      </c>
      <c r="P9982" s="1" t="s">
        <v>3744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3750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6034</v>
      </c>
      <c r="N9983" s="1" t="n">
        <v>3</v>
      </c>
      <c r="O9983" s="1" t="n">
        <v>10.21</v>
      </c>
      <c r="P9983" s="1" t="s">
        <v>3744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3750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6035</v>
      </c>
      <c r="N9984" s="1" t="n">
        <v>4</v>
      </c>
      <c r="O9984" s="1" t="n">
        <v>13.61</v>
      </c>
      <c r="P9984" s="1" t="s">
        <v>3744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3750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6037</v>
      </c>
      <c r="N9985" s="1" t="n">
        <v>3</v>
      </c>
      <c r="O9985" s="1" t="n">
        <v>10.21</v>
      </c>
      <c r="P9985" s="1" t="s">
        <v>3744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3750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5209</v>
      </c>
      <c r="N9986" s="1" t="n">
        <v>64</v>
      </c>
      <c r="O9986" s="1" t="n">
        <v>99.85</v>
      </c>
      <c r="P9986" s="1" t="s">
        <v>3744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3750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6728</v>
      </c>
      <c r="N9987" s="1" t="n">
        <v>12</v>
      </c>
      <c r="O9987" s="1" t="n">
        <v>77.18</v>
      </c>
      <c r="P9987" s="1" t="s">
        <v>3744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3750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5212</v>
      </c>
      <c r="N9988" s="1" t="n">
        <v>45</v>
      </c>
      <c r="O9988" s="1" t="n">
        <v>151.74</v>
      </c>
      <c r="P9988" s="1" t="s">
        <v>3744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3750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6039</v>
      </c>
      <c r="N9989" s="1" t="n">
        <v>45</v>
      </c>
      <c r="O9989" s="1" t="n">
        <v>151.74</v>
      </c>
      <c r="P9989" s="1" t="s">
        <v>3744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3750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6729</v>
      </c>
      <c r="N9990" s="1" t="n">
        <v>10</v>
      </c>
      <c r="O9990" s="1" t="n">
        <v>15</v>
      </c>
      <c r="P9990" s="1" t="s">
        <v>3744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3750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6730</v>
      </c>
      <c r="N9991" s="1" t="n">
        <v>10</v>
      </c>
      <c r="O9991" s="1" t="n">
        <v>15</v>
      </c>
      <c r="P9991" s="1" t="s">
        <v>3744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3750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6040</v>
      </c>
      <c r="N9992" s="1" t="n">
        <v>10</v>
      </c>
      <c r="O9992" s="1" t="n">
        <v>15</v>
      </c>
      <c r="P9992" s="1" t="s">
        <v>3744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3750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6042</v>
      </c>
      <c r="N9993" s="1" t="n">
        <v>8</v>
      </c>
      <c r="O9993" s="1" t="n">
        <v>12</v>
      </c>
      <c r="P9993" s="1" t="s">
        <v>3744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3750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6043</v>
      </c>
      <c r="N9994" s="1" t="n">
        <v>10</v>
      </c>
      <c r="O9994" s="1" t="n">
        <v>15</v>
      </c>
      <c r="P9994" s="1" t="s">
        <v>3744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3750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6044</v>
      </c>
      <c r="N9995" s="1" t="n">
        <v>6</v>
      </c>
      <c r="O9995" s="1" t="n">
        <v>9</v>
      </c>
      <c r="P9995" s="1" t="s">
        <v>3744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3750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5213</v>
      </c>
      <c r="N9996" s="1" t="n">
        <v>45</v>
      </c>
      <c r="O9996" s="1" t="n">
        <v>182.08</v>
      </c>
      <c r="P9996" s="1" t="s">
        <v>3744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3750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5214</v>
      </c>
      <c r="N9997" s="1" t="n">
        <v>45</v>
      </c>
      <c r="O9997" s="1" t="n">
        <v>182.08</v>
      </c>
      <c r="P9997" s="1" t="s">
        <v>3744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3750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5215</v>
      </c>
      <c r="N9998" s="1" t="n">
        <v>45</v>
      </c>
      <c r="O9998" s="1" t="n">
        <v>202.43</v>
      </c>
      <c r="P9998" s="1" t="s">
        <v>3744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3750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5214</v>
      </c>
      <c r="N9999" s="1" t="n">
        <v>24</v>
      </c>
      <c r="O9999" s="1" t="n">
        <v>47.59</v>
      </c>
      <c r="P9999" s="1" t="s">
        <v>3744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3750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5216</v>
      </c>
      <c r="N10000" s="1" t="n">
        <v>24</v>
      </c>
      <c r="O10000" s="1" t="n">
        <v>47.59</v>
      </c>
      <c r="P10000" s="1" t="s">
        <v>3744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3750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6731</v>
      </c>
      <c r="N10001" s="1" t="n">
        <v>10</v>
      </c>
      <c r="O10001" s="1" t="n">
        <v>15</v>
      </c>
      <c r="P10001" s="1" t="s">
        <v>3744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3750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6046</v>
      </c>
      <c r="N10002" s="1" t="n">
        <v>6</v>
      </c>
      <c r="O10002" s="1" t="n">
        <v>29.95</v>
      </c>
      <c r="P10002" s="1" t="s">
        <v>3744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3750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6047</v>
      </c>
      <c r="N10003" s="1" t="n">
        <v>6</v>
      </c>
      <c r="O10003" s="1" t="n">
        <v>27.12</v>
      </c>
      <c r="P10003" s="1" t="s">
        <v>3744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3750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6048</v>
      </c>
      <c r="N10004" s="1" t="n">
        <v>6</v>
      </c>
      <c r="O10004" s="1" t="n">
        <v>29.95</v>
      </c>
      <c r="P10004" s="1" t="s">
        <v>3744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3750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5217</v>
      </c>
      <c r="N10005" s="1" t="n">
        <v>10</v>
      </c>
      <c r="O10005" s="1" t="n">
        <v>72.17</v>
      </c>
      <c r="P10005" s="1" t="s">
        <v>3744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3750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5219</v>
      </c>
      <c r="N10006" s="1" t="n">
        <v>48</v>
      </c>
      <c r="O10006" s="1" t="n">
        <v>74.89</v>
      </c>
      <c r="P10006" s="1" t="s">
        <v>3744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3750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6732</v>
      </c>
      <c r="N10007" s="1" t="n">
        <v>32</v>
      </c>
      <c r="O10007" s="1" t="n">
        <v>49.92</v>
      </c>
      <c r="P10007" s="1" t="s">
        <v>3744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3750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6052</v>
      </c>
      <c r="N10008" s="1" t="n">
        <v>36</v>
      </c>
      <c r="O10008" s="1" t="n">
        <v>73.92</v>
      </c>
      <c r="P10008" s="1" t="s">
        <v>3744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3750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5220</v>
      </c>
      <c r="N10009" s="1" t="n">
        <v>72</v>
      </c>
      <c r="O10009" s="1" t="n">
        <v>147.84</v>
      </c>
      <c r="P10009" s="1" t="s">
        <v>3744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3750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6053</v>
      </c>
      <c r="N10010" s="1" t="n">
        <v>36</v>
      </c>
      <c r="O10010" s="1" t="n">
        <v>73.92</v>
      </c>
      <c r="P10010" s="1" t="s">
        <v>3744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3750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5221</v>
      </c>
      <c r="N10011" s="1" t="n">
        <v>36</v>
      </c>
      <c r="O10011" s="1" t="n">
        <v>73.92</v>
      </c>
      <c r="P10011" s="1" t="s">
        <v>3744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3750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5222</v>
      </c>
      <c r="N10012" s="1" t="n">
        <v>48</v>
      </c>
      <c r="O10012" s="1" t="n">
        <v>74.89</v>
      </c>
      <c r="P10012" s="1" t="s">
        <v>3744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3897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3912</v>
      </c>
      <c r="N10013" s="1" t="n">
        <v>3.036</v>
      </c>
      <c r="O10013" s="1" t="n">
        <v>75.93</v>
      </c>
      <c r="P10013" s="1" t="s">
        <v>3744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3897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3898</v>
      </c>
      <c r="N10014" s="1" t="n">
        <v>2.26</v>
      </c>
      <c r="O10014" s="1" t="n">
        <v>77.97</v>
      </c>
      <c r="P10014" s="1" t="s">
        <v>3744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3897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3916</v>
      </c>
      <c r="N10015" s="1" t="n">
        <v>2.938</v>
      </c>
      <c r="O10015" s="1" t="n">
        <v>86.15</v>
      </c>
      <c r="P10015" s="1" t="s">
        <v>3744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3897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3899</v>
      </c>
      <c r="N10016" s="1" t="n">
        <v>12.46</v>
      </c>
      <c r="O10016" s="1" t="n">
        <v>440.62</v>
      </c>
      <c r="P10016" s="1" t="s">
        <v>3744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3897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3899</v>
      </c>
      <c r="N10017" s="1" t="n">
        <v>24.986</v>
      </c>
      <c r="O10017" s="1" t="n">
        <v>781.2</v>
      </c>
      <c r="P10017" s="1" t="s">
        <v>3744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3897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3900</v>
      </c>
      <c r="N10018" s="1" t="n">
        <v>3.202</v>
      </c>
      <c r="O10018" s="1" t="n">
        <v>129.8</v>
      </c>
      <c r="P10018" s="1" t="s">
        <v>3744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3897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3901</v>
      </c>
      <c r="N10019" s="1" t="n">
        <v>6.225</v>
      </c>
      <c r="O10019" s="1" t="n">
        <v>252.35</v>
      </c>
      <c r="P10019" s="1" t="s">
        <v>3744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3897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3902</v>
      </c>
      <c r="N10020" s="1" t="n">
        <v>5.926</v>
      </c>
      <c r="O10020" s="1" t="n">
        <v>260.68</v>
      </c>
      <c r="P10020" s="1" t="s">
        <v>3744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3897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3903</v>
      </c>
      <c r="N10021" s="1" t="n">
        <v>9.865</v>
      </c>
      <c r="O10021" s="1" t="n">
        <v>468</v>
      </c>
      <c r="P10021" s="1" t="s">
        <v>3744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3897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3904</v>
      </c>
      <c r="N10022" s="1" t="n">
        <v>4.1</v>
      </c>
      <c r="O10022" s="1" t="n">
        <v>198.04</v>
      </c>
      <c r="P10022" s="1" t="s">
        <v>3744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3897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3905</v>
      </c>
      <c r="N10023" s="1" t="n">
        <v>1.402</v>
      </c>
      <c r="O10023" s="1" t="n">
        <v>61.67</v>
      </c>
      <c r="P10023" s="1" t="s">
        <v>3744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3897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3906</v>
      </c>
      <c r="N10024" s="1" t="n">
        <v>1.962</v>
      </c>
      <c r="O10024" s="1" t="n">
        <v>93.08</v>
      </c>
      <c r="P10024" s="1" t="s">
        <v>3744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3897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3907</v>
      </c>
      <c r="N10025" s="1" t="n">
        <v>1.498</v>
      </c>
      <c r="O10025" s="1" t="n">
        <v>83.99</v>
      </c>
      <c r="P10025" s="1" t="s">
        <v>3744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3897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3917</v>
      </c>
      <c r="N10026" s="1" t="n">
        <v>2.618</v>
      </c>
      <c r="O10026" s="1" t="n">
        <v>92.58</v>
      </c>
      <c r="P10026" s="1" t="s">
        <v>3744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3897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3908</v>
      </c>
      <c r="N10027" s="1" t="n">
        <v>1.614</v>
      </c>
      <c r="O10027" s="1" t="n">
        <v>62.64</v>
      </c>
      <c r="P10027" s="1" t="s">
        <v>3744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3897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3909</v>
      </c>
      <c r="N10028" s="1" t="n">
        <v>3.714</v>
      </c>
      <c r="O10028" s="1" t="n">
        <v>6.38</v>
      </c>
      <c r="P10028" s="1" t="s">
        <v>3744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3897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3910</v>
      </c>
      <c r="N10029" s="1" t="n">
        <v>11.362</v>
      </c>
      <c r="O10029" s="1" t="n">
        <v>29.31</v>
      </c>
      <c r="P10029" s="1" t="s">
        <v>3744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3897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3911</v>
      </c>
      <c r="N10030" s="1" t="n">
        <v>0.214</v>
      </c>
      <c r="O10030" s="1" t="n">
        <v>0</v>
      </c>
      <c r="P10030" s="1" t="s">
        <v>3744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3897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3911</v>
      </c>
      <c r="N10031" s="1" t="n">
        <v>1.418</v>
      </c>
      <c r="O10031" s="1" t="n">
        <v>0.01</v>
      </c>
      <c r="P10031" s="1" t="s">
        <v>3744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3897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3898</v>
      </c>
      <c r="N10032" s="1" t="n">
        <v>6.42</v>
      </c>
      <c r="O10032" s="1" t="n">
        <v>216.82</v>
      </c>
      <c r="P10032" s="1" t="s">
        <v>3744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3897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3899</v>
      </c>
      <c r="N10033" s="1" t="n">
        <v>0.878</v>
      </c>
      <c r="O10033" s="1" t="n">
        <v>30.39</v>
      </c>
      <c r="P10033" s="1" t="s">
        <v>3744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3897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3900</v>
      </c>
      <c r="N10034" s="1" t="n">
        <v>2.73</v>
      </c>
      <c r="O10034" s="1" t="n">
        <v>108.34</v>
      </c>
      <c r="P10034" s="1" t="s">
        <v>3744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3897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3901</v>
      </c>
      <c r="N10035" s="1" t="n">
        <v>6.125</v>
      </c>
      <c r="O10035" s="1" t="n">
        <v>243.06</v>
      </c>
      <c r="P10035" s="1" t="s">
        <v>3744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3897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3902</v>
      </c>
      <c r="N10036" s="1" t="n">
        <v>5.342</v>
      </c>
      <c r="O10036" s="1" t="n">
        <v>230.04</v>
      </c>
      <c r="P10036" s="1" t="s">
        <v>3744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3897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3903</v>
      </c>
      <c r="N10037" s="1" t="n">
        <v>9.665</v>
      </c>
      <c r="O10037" s="1" t="n">
        <v>448.84</v>
      </c>
      <c r="P10037" s="1" t="s">
        <v>3744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3897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3904</v>
      </c>
      <c r="N10038" s="1" t="n">
        <v>3.708</v>
      </c>
      <c r="O10038" s="1" t="n">
        <v>175.33</v>
      </c>
      <c r="P10038" s="1" t="s">
        <v>3744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3897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3905</v>
      </c>
      <c r="N10039" s="1" t="n">
        <v>1.438</v>
      </c>
      <c r="O10039" s="1" t="n">
        <v>61.92</v>
      </c>
      <c r="P10039" s="1" t="s">
        <v>3744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3897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3906</v>
      </c>
      <c r="N10040" s="1" t="n">
        <v>1.64</v>
      </c>
      <c r="O10040" s="1" t="n">
        <v>76.16</v>
      </c>
      <c r="P10040" s="1" t="s">
        <v>3744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3897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3907</v>
      </c>
      <c r="N10041" s="1" t="n">
        <v>1.538</v>
      </c>
      <c r="O10041" s="1" t="n">
        <v>84.41</v>
      </c>
      <c r="P10041" s="1" t="s">
        <v>3744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3897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6155</v>
      </c>
      <c r="N10042" s="1" t="n">
        <v>7.61</v>
      </c>
      <c r="O10042" s="1" t="n">
        <v>366.26</v>
      </c>
      <c r="P10042" s="1" t="s">
        <v>3744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3897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3908</v>
      </c>
      <c r="N10043" s="1" t="n">
        <v>1.648</v>
      </c>
      <c r="O10043" s="1" t="n">
        <v>62.62</v>
      </c>
      <c r="P10043" s="1" t="s">
        <v>3744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3897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3909</v>
      </c>
      <c r="N10044" s="1" t="n">
        <v>2.384</v>
      </c>
      <c r="O10044" s="1" t="n">
        <v>4.01</v>
      </c>
      <c r="P10044" s="1" t="s">
        <v>3744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3897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3910</v>
      </c>
      <c r="N10045" s="1" t="n">
        <v>13.928</v>
      </c>
      <c r="O10045" s="1" t="n">
        <v>35.17</v>
      </c>
      <c r="P10045" s="1" t="s">
        <v>3744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3897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3911</v>
      </c>
      <c r="N10046" s="1" t="n">
        <v>0.896</v>
      </c>
      <c r="O10046" s="1" t="n">
        <v>0.01</v>
      </c>
      <c r="P10046" s="1" t="s">
        <v>3744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3897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3912</v>
      </c>
      <c r="N10047" s="1" t="n">
        <v>3.418</v>
      </c>
      <c r="O10047" s="1" t="n">
        <v>71.93</v>
      </c>
      <c r="P10047" s="1" t="s">
        <v>3744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3897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3912</v>
      </c>
      <c r="N10048" s="1" t="n">
        <v>2.812</v>
      </c>
      <c r="O10048" s="1" t="n">
        <v>63.24</v>
      </c>
      <c r="P10048" s="1" t="s">
        <v>3744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3897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3913</v>
      </c>
      <c r="N10049" s="1" t="n">
        <v>12.055</v>
      </c>
      <c r="O10049" s="1" t="n">
        <v>271.2</v>
      </c>
      <c r="P10049" s="1" t="s">
        <v>3744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3897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3914</v>
      </c>
      <c r="N10050" s="1" t="n">
        <v>22.225</v>
      </c>
      <c r="O10050" s="1" t="n">
        <v>516.12</v>
      </c>
      <c r="P10050" s="1" t="s">
        <v>3744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3897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3915</v>
      </c>
      <c r="N10051" s="1" t="n">
        <v>18.683</v>
      </c>
      <c r="O10051" s="1" t="n">
        <v>474.56</v>
      </c>
      <c r="P10051" s="1" t="s">
        <v>3744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3897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3898</v>
      </c>
      <c r="N10052" s="1" t="n">
        <v>4.918</v>
      </c>
      <c r="O10052" s="1" t="n">
        <v>152.56</v>
      </c>
      <c r="P10052" s="1" t="s">
        <v>3744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3897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3916</v>
      </c>
      <c r="N10053" s="1" t="n">
        <v>5.218</v>
      </c>
      <c r="O10053" s="1" t="n">
        <v>128.75</v>
      </c>
      <c r="P10053" s="1" t="s">
        <v>3744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3897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3916</v>
      </c>
      <c r="N10054" s="1" t="n">
        <v>4.828</v>
      </c>
      <c r="O10054" s="1" t="n">
        <v>127.3</v>
      </c>
      <c r="P10054" s="1" t="s">
        <v>3744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3897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3899</v>
      </c>
      <c r="N10055" s="1" t="n">
        <v>16.83</v>
      </c>
      <c r="O10055" s="1" t="n">
        <v>535.15</v>
      </c>
      <c r="P10055" s="1" t="s">
        <v>3744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3897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3900</v>
      </c>
      <c r="N10056" s="1" t="n">
        <v>3.368</v>
      </c>
      <c r="O10056" s="1" t="n">
        <v>122.77</v>
      </c>
      <c r="P10056" s="1" t="s">
        <v>3744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3897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3901</v>
      </c>
      <c r="N10057" s="1" t="n">
        <v>6.526</v>
      </c>
      <c r="O10057" s="1" t="n">
        <v>237.88</v>
      </c>
      <c r="P10057" s="1" t="s">
        <v>3744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3897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3902</v>
      </c>
      <c r="N10058" s="1" t="n">
        <v>5.414</v>
      </c>
      <c r="O10058" s="1" t="n">
        <v>214.15</v>
      </c>
      <c r="P10058" s="1" t="s">
        <v>3744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3897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3903</v>
      </c>
      <c r="N10059" s="1" t="n">
        <v>11.805</v>
      </c>
      <c r="O10059" s="1" t="n">
        <v>503.57</v>
      </c>
      <c r="P10059" s="1" t="s">
        <v>3744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3897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3904</v>
      </c>
      <c r="N10060" s="1" t="n">
        <v>4.754</v>
      </c>
      <c r="O10060" s="1" t="n">
        <v>206.48</v>
      </c>
      <c r="P10060" s="1" t="s">
        <v>3744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3897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3905</v>
      </c>
      <c r="N10061" s="1" t="n">
        <v>1.746</v>
      </c>
      <c r="O10061" s="1" t="n">
        <v>69.06</v>
      </c>
      <c r="P10061" s="1" t="s">
        <v>3744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3897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3906</v>
      </c>
      <c r="N10062" s="1" t="n">
        <v>1.998</v>
      </c>
      <c r="O10062" s="1" t="n">
        <v>85.23</v>
      </c>
      <c r="P10062" s="1" t="s">
        <v>3744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3897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3907</v>
      </c>
      <c r="N10063" s="1" t="n">
        <v>2.894</v>
      </c>
      <c r="O10063" s="1" t="n">
        <v>145.9</v>
      </c>
      <c r="P10063" s="1" t="s">
        <v>3744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3897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3917</v>
      </c>
      <c r="N10064" s="1" t="n">
        <v>3.402</v>
      </c>
      <c r="O10064" s="1" t="n">
        <v>108.17</v>
      </c>
      <c r="P10064" s="1" t="s">
        <v>3744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3897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3908</v>
      </c>
      <c r="N10065" s="1" t="n">
        <v>1.812</v>
      </c>
      <c r="O10065" s="1" t="n">
        <v>63.24</v>
      </c>
      <c r="P10065" s="1" t="s">
        <v>3744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3897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3909</v>
      </c>
      <c r="N10066" s="1" t="n">
        <v>6.715</v>
      </c>
      <c r="O10066" s="1" t="n">
        <v>10.37</v>
      </c>
      <c r="P10066" s="1" t="s">
        <v>3744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3897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3909</v>
      </c>
      <c r="N10067" s="1" t="n">
        <v>1.922</v>
      </c>
      <c r="O10067" s="1" t="n">
        <v>2.78</v>
      </c>
      <c r="P10067" s="1" t="s">
        <v>3744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3897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3910</v>
      </c>
      <c r="N10068" s="1" t="n">
        <v>1.95</v>
      </c>
      <c r="O10068" s="1" t="n">
        <v>4.52</v>
      </c>
      <c r="P10068" s="1" t="s">
        <v>3744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3897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3910</v>
      </c>
      <c r="N10069" s="1" t="n">
        <v>1.962</v>
      </c>
      <c r="O10069" s="1" t="n">
        <v>4.26</v>
      </c>
      <c r="P10069" s="1" t="s">
        <v>3744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3897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3911</v>
      </c>
      <c r="N10070" s="1" t="n">
        <v>1.317</v>
      </c>
      <c r="O10070" s="1" t="n">
        <v>0</v>
      </c>
      <c r="P10070" s="1" t="s">
        <v>3744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3897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3911</v>
      </c>
      <c r="N10071" s="1" t="n">
        <v>1.028</v>
      </c>
      <c r="O10071" s="1" t="n">
        <v>0.01</v>
      </c>
      <c r="P10071" s="1" t="s">
        <v>3744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3897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3912</v>
      </c>
      <c r="N10072" s="1" t="n">
        <v>4.502</v>
      </c>
      <c r="O10072" s="1" t="n">
        <v>108.21</v>
      </c>
      <c r="P10072" s="1" t="s">
        <v>3744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3897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3898</v>
      </c>
      <c r="N10073" s="1" t="n">
        <v>3.35</v>
      </c>
      <c r="O10073" s="1" t="n">
        <v>111.08</v>
      </c>
      <c r="P10073" s="1" t="s">
        <v>3744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3897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3916</v>
      </c>
      <c r="N10074" s="1" t="n">
        <v>5.3</v>
      </c>
      <c r="O10074" s="1" t="n">
        <v>149.37</v>
      </c>
      <c r="P10074" s="1" t="s">
        <v>3744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3897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3900</v>
      </c>
      <c r="N10075" s="1" t="n">
        <v>5.244</v>
      </c>
      <c r="O10075" s="1" t="n">
        <v>204.31</v>
      </c>
      <c r="P10075" s="1" t="s">
        <v>3744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3897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3901</v>
      </c>
      <c r="N10076" s="1" t="n">
        <v>10.724</v>
      </c>
      <c r="O10076" s="1" t="n">
        <v>417.82</v>
      </c>
      <c r="P10076" s="1" t="s">
        <v>3744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3897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3902</v>
      </c>
      <c r="N10077" s="1" t="n">
        <v>9.234</v>
      </c>
      <c r="O10077" s="1" t="n">
        <v>390.4</v>
      </c>
      <c r="P10077" s="1" t="s">
        <v>3744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3897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3903</v>
      </c>
      <c r="N10078" s="1" t="n">
        <v>15.815</v>
      </c>
      <c r="O10078" s="1" t="n">
        <v>721.08</v>
      </c>
      <c r="P10078" s="1" t="s">
        <v>3744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3897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3904</v>
      </c>
      <c r="N10079" s="1" t="n">
        <v>6.632</v>
      </c>
      <c r="O10079" s="1" t="n">
        <v>307.88</v>
      </c>
      <c r="P10079" s="1" t="s">
        <v>3744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3897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3905</v>
      </c>
      <c r="N10080" s="1" t="n">
        <v>2.534</v>
      </c>
      <c r="O10080" s="1" t="n">
        <v>107.13</v>
      </c>
      <c r="P10080" s="1" t="s">
        <v>3744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3897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3907</v>
      </c>
      <c r="N10081" s="1" t="n">
        <v>2.318</v>
      </c>
      <c r="O10081" s="1" t="n">
        <v>124.91</v>
      </c>
      <c r="P10081" s="1" t="s">
        <v>3744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3897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3909</v>
      </c>
      <c r="N10082" s="1" t="n">
        <v>4.228</v>
      </c>
      <c r="O10082" s="1" t="n">
        <v>6.98</v>
      </c>
      <c r="P10082" s="1" t="s">
        <v>3744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3897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3910</v>
      </c>
      <c r="N10083" s="1" t="n">
        <v>13.078</v>
      </c>
      <c r="O10083" s="1" t="n">
        <v>32.42</v>
      </c>
      <c r="P10083" s="1" t="s">
        <v>3744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3897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3911</v>
      </c>
      <c r="N10084" s="1" t="n">
        <v>0.841</v>
      </c>
      <c r="O10084" s="1" t="n">
        <v>0.01</v>
      </c>
      <c r="P10084" s="1" t="s">
        <v>3744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3897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3912</v>
      </c>
      <c r="N10085" s="1" t="n">
        <v>2.484</v>
      </c>
      <c r="O10085" s="1" t="n">
        <v>53.1</v>
      </c>
      <c r="P10085" s="1" t="s">
        <v>3744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3897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3912</v>
      </c>
      <c r="N10086" s="1" t="n">
        <v>5.432</v>
      </c>
      <c r="O10086" s="1" t="n">
        <v>132.7</v>
      </c>
      <c r="P10086" s="1" t="s">
        <v>3744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3897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3913</v>
      </c>
      <c r="N10087" s="1" t="n">
        <v>9.665</v>
      </c>
      <c r="O10087" s="1" t="n">
        <v>220.87</v>
      </c>
      <c r="P10087" s="1" t="s">
        <v>3744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3897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3914</v>
      </c>
      <c r="N10088" s="1" t="n">
        <v>13.336</v>
      </c>
      <c r="O10088" s="1" t="n">
        <v>314.59</v>
      </c>
      <c r="P10088" s="1" t="s">
        <v>3744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3897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3915</v>
      </c>
      <c r="N10089" s="1" t="n">
        <v>17.95</v>
      </c>
      <c r="O10089" s="1" t="n">
        <v>463.14</v>
      </c>
      <c r="P10089" s="1" t="s">
        <v>3744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3897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3898</v>
      </c>
      <c r="N10090" s="1" t="n">
        <v>4.422</v>
      </c>
      <c r="O10090" s="1" t="n">
        <v>149.02</v>
      </c>
      <c r="P10090" s="1" t="s">
        <v>3744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3897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3916</v>
      </c>
      <c r="N10091" s="1" t="n">
        <v>6.25</v>
      </c>
      <c r="O10091" s="1" t="n">
        <v>156.65</v>
      </c>
      <c r="P10091" s="1" t="s">
        <v>3744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3897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3916</v>
      </c>
      <c r="N10092" s="1" t="n">
        <v>7.872</v>
      </c>
      <c r="O10092" s="1" t="n">
        <v>225.37</v>
      </c>
      <c r="P10092" s="1" t="s">
        <v>3744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3897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3899</v>
      </c>
      <c r="N10093" s="1" t="n">
        <v>24.135</v>
      </c>
      <c r="O10093" s="1" t="n">
        <v>833.81</v>
      </c>
      <c r="P10093" s="1" t="s">
        <v>3744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3897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3900</v>
      </c>
      <c r="N10094" s="1" t="n">
        <v>5.072</v>
      </c>
      <c r="O10094" s="1" t="n">
        <v>200.99</v>
      </c>
      <c r="P10094" s="1" t="s">
        <v>3744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3897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3901</v>
      </c>
      <c r="N10095" s="1" t="n">
        <v>13.28</v>
      </c>
      <c r="O10095" s="1" t="n">
        <v>526.26</v>
      </c>
      <c r="P10095" s="1" t="s">
        <v>3744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3897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3902</v>
      </c>
      <c r="N10096" s="1" t="n">
        <v>11.156</v>
      </c>
      <c r="O10096" s="1" t="n">
        <v>479.64</v>
      </c>
      <c r="P10096" s="1" t="s">
        <v>3744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3897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3903</v>
      </c>
      <c r="N10097" s="1" t="n">
        <v>19.365</v>
      </c>
      <c r="O10097" s="1" t="n">
        <v>898.06</v>
      </c>
      <c r="P10097" s="1" t="s">
        <v>3744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3897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3904</v>
      </c>
      <c r="N10098" s="1" t="n">
        <v>8.514</v>
      </c>
      <c r="O10098" s="1" t="n">
        <v>401.86</v>
      </c>
      <c r="P10098" s="1" t="s">
        <v>3744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3897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3905</v>
      </c>
      <c r="N10099" s="1" t="n">
        <v>2.924</v>
      </c>
      <c r="O10099" s="1" t="n">
        <v>125.8</v>
      </c>
      <c r="P10099" s="1" t="s">
        <v>3744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3897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3906</v>
      </c>
      <c r="N10100" s="1" t="n">
        <v>4.208</v>
      </c>
      <c r="O10100" s="1" t="n">
        <v>194.91</v>
      </c>
      <c r="P10100" s="1" t="s">
        <v>3744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3897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3907</v>
      </c>
      <c r="N10101" s="1" t="n">
        <v>2.986</v>
      </c>
      <c r="O10101" s="1" t="n">
        <v>163.49</v>
      </c>
      <c r="P10101" s="1" t="s">
        <v>3744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3897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3917</v>
      </c>
      <c r="N10102" s="1" t="n">
        <v>1.316</v>
      </c>
      <c r="O10102" s="1" t="n">
        <v>45.39</v>
      </c>
      <c r="P10102" s="1" t="s">
        <v>3744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3897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3908</v>
      </c>
      <c r="N10103" s="1" t="n">
        <v>3.518</v>
      </c>
      <c r="O10103" s="1" t="n">
        <v>133.18</v>
      </c>
      <c r="P10103" s="1" t="s">
        <v>3744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3897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3909</v>
      </c>
      <c r="N10104" s="1" t="n">
        <v>5.098</v>
      </c>
      <c r="O10104" s="1" t="n">
        <v>8.56</v>
      </c>
      <c r="P10104" s="1" t="s">
        <v>3744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3897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3909</v>
      </c>
      <c r="N10105" s="1" t="n">
        <v>1.924</v>
      </c>
      <c r="O10105" s="1" t="n">
        <v>2.82</v>
      </c>
      <c r="P10105" s="1" t="s">
        <v>3744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3897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3910</v>
      </c>
      <c r="N10106" s="1" t="n">
        <v>22.589</v>
      </c>
      <c r="O10106" s="1" t="n">
        <v>56.97</v>
      </c>
      <c r="P10106" s="1" t="s">
        <v>3744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3897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3910</v>
      </c>
      <c r="N10107" s="1" t="n">
        <v>3.456</v>
      </c>
      <c r="O10107" s="1" t="n">
        <v>7.62</v>
      </c>
      <c r="P10107" s="1" t="s">
        <v>3744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3897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3911</v>
      </c>
      <c r="N10108" s="1" t="n">
        <v>0.335</v>
      </c>
      <c r="O10108" s="1" t="n">
        <v>0.01</v>
      </c>
      <c r="P10108" s="1" t="s">
        <v>3744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3897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3911</v>
      </c>
      <c r="N10109" s="1" t="n">
        <v>1.113</v>
      </c>
      <c r="O10109" s="1" t="n">
        <v>0</v>
      </c>
      <c r="P10109" s="1" t="s">
        <v>3744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3897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3912</v>
      </c>
      <c r="N10110" s="1" t="n">
        <v>2.468</v>
      </c>
      <c r="O10110" s="1" t="n">
        <v>61.8</v>
      </c>
      <c r="P10110" s="1" t="s">
        <v>3744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3897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3898</v>
      </c>
      <c r="N10111" s="1" t="n">
        <v>2.336</v>
      </c>
      <c r="O10111" s="1" t="n">
        <v>80.69</v>
      </c>
      <c r="P10111" s="1" t="s">
        <v>3744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3897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3899</v>
      </c>
      <c r="N10112" s="1" t="n">
        <v>10.695</v>
      </c>
      <c r="O10112" s="1" t="n">
        <v>378.65</v>
      </c>
      <c r="P10112" s="1" t="s">
        <v>3744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3897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3900</v>
      </c>
      <c r="N10113" s="1" t="n">
        <v>2.444</v>
      </c>
      <c r="O10113" s="1" t="n">
        <v>99.19</v>
      </c>
      <c r="P10113" s="1" t="s">
        <v>3744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3897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3901</v>
      </c>
      <c r="N10114" s="1" t="n">
        <v>6.215</v>
      </c>
      <c r="O10114" s="1" t="n">
        <v>252.25</v>
      </c>
      <c r="P10114" s="1" t="s">
        <v>3744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3897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3902</v>
      </c>
      <c r="N10115" s="1" t="n">
        <v>5.486</v>
      </c>
      <c r="O10115" s="1" t="n">
        <v>241.61</v>
      </c>
      <c r="P10115" s="1" t="s">
        <v>3744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3897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3903</v>
      </c>
      <c r="N10116" s="1" t="n">
        <v>9.365</v>
      </c>
      <c r="O10116" s="1" t="n">
        <v>444.81</v>
      </c>
      <c r="P10116" s="1" t="s">
        <v>3744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3897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3904</v>
      </c>
      <c r="N10117" s="1" t="n">
        <v>4.22</v>
      </c>
      <c r="O10117" s="1" t="n">
        <v>204.08</v>
      </c>
      <c r="P10117" s="1" t="s">
        <v>3744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3897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3905</v>
      </c>
      <c r="N10118" s="1" t="n">
        <v>1.582</v>
      </c>
      <c r="O10118" s="1" t="n">
        <v>69.67</v>
      </c>
      <c r="P10118" s="1" t="s">
        <v>3744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3897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3906</v>
      </c>
      <c r="N10119" s="1" t="n">
        <v>1.804</v>
      </c>
      <c r="O10119" s="1" t="n">
        <v>85.68</v>
      </c>
      <c r="P10119" s="1" t="s">
        <v>3744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3897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3907</v>
      </c>
      <c r="N10120" s="1" t="n">
        <v>1.398</v>
      </c>
      <c r="O10120" s="1" t="n">
        <v>78.48</v>
      </c>
      <c r="P10120" s="1" t="s">
        <v>3744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3897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5605</v>
      </c>
      <c r="N10121" s="1" t="n">
        <v>1.174</v>
      </c>
      <c r="O10121" s="1" t="n">
        <v>43.59</v>
      </c>
      <c r="P10121" s="1" t="s">
        <v>3744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3897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3917</v>
      </c>
      <c r="N10122" s="1" t="n">
        <v>3.262</v>
      </c>
      <c r="O10122" s="1" t="n">
        <v>115.49</v>
      </c>
      <c r="P10122" s="1" t="s">
        <v>3744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3897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3910</v>
      </c>
      <c r="N10123" s="1" t="n">
        <v>15.175</v>
      </c>
      <c r="O10123" s="1" t="n">
        <v>39.19</v>
      </c>
      <c r="P10123" s="1" t="s">
        <v>3744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3897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3911</v>
      </c>
      <c r="N10124" s="1" t="n">
        <v>0.976</v>
      </c>
      <c r="O10124" s="1" t="n">
        <v>0.02</v>
      </c>
      <c r="P10124" s="1" t="s">
        <v>3744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3976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5296</v>
      </c>
      <c r="N10125" s="1" t="n">
        <v>4</v>
      </c>
      <c r="O10125" s="1" t="n">
        <v>67.56</v>
      </c>
      <c r="P10125" s="1" t="s">
        <v>3744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3976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5296</v>
      </c>
      <c r="N10126" s="1" t="n">
        <v>8</v>
      </c>
      <c r="O10126" s="1" t="n">
        <v>135.12</v>
      </c>
      <c r="P10126" s="1" t="s">
        <v>3744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3976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6733</v>
      </c>
      <c r="N10127" s="1" t="n">
        <v>1</v>
      </c>
      <c r="O10127" s="1" t="n">
        <v>38.94</v>
      </c>
      <c r="P10127" s="1" t="s">
        <v>3744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3976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6734</v>
      </c>
      <c r="N10128" s="1" t="n">
        <v>12</v>
      </c>
      <c r="O10128" s="1" t="n">
        <v>306.06</v>
      </c>
      <c r="P10128" s="1" t="s">
        <v>3744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3976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6735</v>
      </c>
      <c r="N10129" s="1" t="n">
        <v>16</v>
      </c>
      <c r="O10129" s="1" t="n">
        <v>205.31</v>
      </c>
      <c r="P10129" s="1" t="s">
        <v>3744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3918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3912</v>
      </c>
      <c r="N10130" s="1" t="n">
        <v>3.036</v>
      </c>
      <c r="O10130" s="1" t="n">
        <v>75.93</v>
      </c>
      <c r="P10130" s="1" t="s">
        <v>3744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3918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3898</v>
      </c>
      <c r="N10131" s="1" t="n">
        <v>2.26</v>
      </c>
      <c r="O10131" s="1" t="n">
        <v>77.97</v>
      </c>
      <c r="P10131" s="1" t="s">
        <v>3744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3918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3916</v>
      </c>
      <c r="N10132" s="1" t="n">
        <v>2.938</v>
      </c>
      <c r="O10132" s="1" t="n">
        <v>86.15</v>
      </c>
      <c r="P10132" s="1" t="s">
        <v>3744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3918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3899</v>
      </c>
      <c r="N10133" s="1" t="n">
        <v>12.46</v>
      </c>
      <c r="O10133" s="1" t="n">
        <v>440.62</v>
      </c>
      <c r="P10133" s="1" t="s">
        <v>3744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3918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3900</v>
      </c>
      <c r="N10134" s="1" t="n">
        <v>3.202</v>
      </c>
      <c r="O10134" s="1" t="n">
        <v>129.8</v>
      </c>
      <c r="P10134" s="1" t="s">
        <v>3744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3918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3901</v>
      </c>
      <c r="N10135" s="1" t="n">
        <v>6.225</v>
      </c>
      <c r="O10135" s="1" t="n">
        <v>252.35</v>
      </c>
      <c r="P10135" s="1" t="s">
        <v>3744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3918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3902</v>
      </c>
      <c r="N10136" s="1" t="n">
        <v>5.926</v>
      </c>
      <c r="O10136" s="1" t="n">
        <v>260.68</v>
      </c>
      <c r="P10136" s="1" t="s">
        <v>3744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3918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3903</v>
      </c>
      <c r="N10137" s="1" t="n">
        <v>9.865</v>
      </c>
      <c r="O10137" s="1" t="n">
        <v>468</v>
      </c>
      <c r="P10137" s="1" t="s">
        <v>3744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3918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3904</v>
      </c>
      <c r="N10138" s="1" t="n">
        <v>4.1</v>
      </c>
      <c r="O10138" s="1" t="n">
        <v>198.04</v>
      </c>
      <c r="P10138" s="1" t="s">
        <v>3744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3918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3905</v>
      </c>
      <c r="N10139" s="1" t="n">
        <v>1.402</v>
      </c>
      <c r="O10139" s="1" t="n">
        <v>61.67</v>
      </c>
      <c r="P10139" s="1" t="s">
        <v>3744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3918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3906</v>
      </c>
      <c r="N10140" s="1" t="n">
        <v>1.962</v>
      </c>
      <c r="O10140" s="1" t="n">
        <v>93.08</v>
      </c>
      <c r="P10140" s="1" t="s">
        <v>3744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3918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3907</v>
      </c>
      <c r="N10141" s="1" t="n">
        <v>1.498</v>
      </c>
      <c r="O10141" s="1" t="n">
        <v>83.99</v>
      </c>
      <c r="P10141" s="1" t="s">
        <v>3744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3918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3917</v>
      </c>
      <c r="N10142" s="1" t="n">
        <v>2.618</v>
      </c>
      <c r="O10142" s="1" t="n">
        <v>92.58</v>
      </c>
      <c r="P10142" s="1" t="s">
        <v>3744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3918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3908</v>
      </c>
      <c r="N10143" s="1" t="n">
        <v>1.614</v>
      </c>
      <c r="O10143" s="1" t="n">
        <v>62.64</v>
      </c>
      <c r="P10143" s="1" t="s">
        <v>3744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3918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3909</v>
      </c>
      <c r="N10144" s="1" t="n">
        <v>3.714</v>
      </c>
      <c r="O10144" s="1" t="n">
        <v>6.38</v>
      </c>
      <c r="P10144" s="1" t="s">
        <v>3744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3918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3910</v>
      </c>
      <c r="N10145" s="1" t="n">
        <v>11.362</v>
      </c>
      <c r="O10145" s="1" t="n">
        <v>29.31</v>
      </c>
      <c r="P10145" s="1" t="s">
        <v>3744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3918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3911</v>
      </c>
      <c r="N10146" s="1" t="n">
        <v>1.418</v>
      </c>
      <c r="O10146" s="1" t="n">
        <v>0.01</v>
      </c>
      <c r="P10146" s="1" t="s">
        <v>3744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3918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3899</v>
      </c>
      <c r="N10147" s="1" t="n">
        <v>24.986</v>
      </c>
      <c r="O10147" s="1" t="n">
        <v>781.2</v>
      </c>
      <c r="P10147" s="1" t="s">
        <v>3744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3918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3911</v>
      </c>
      <c r="N10148" s="1" t="n">
        <v>0.214</v>
      </c>
      <c r="O10148" s="1" t="n">
        <v>0</v>
      </c>
      <c r="P10148" s="1" t="s">
        <v>3744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3918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3898</v>
      </c>
      <c r="N10149" s="1" t="n">
        <v>6.42</v>
      </c>
      <c r="O10149" s="1" t="n">
        <v>216.82</v>
      </c>
      <c r="P10149" s="1" t="s">
        <v>3744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3918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3899</v>
      </c>
      <c r="N10150" s="1" t="n">
        <v>0.878</v>
      </c>
      <c r="O10150" s="1" t="n">
        <v>30.39</v>
      </c>
      <c r="P10150" s="1" t="s">
        <v>3744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3918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3900</v>
      </c>
      <c r="N10151" s="1" t="n">
        <v>2.73</v>
      </c>
      <c r="O10151" s="1" t="n">
        <v>108.34</v>
      </c>
      <c r="P10151" s="1" t="s">
        <v>3744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3918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3901</v>
      </c>
      <c r="N10152" s="1" t="n">
        <v>6.125</v>
      </c>
      <c r="O10152" s="1" t="n">
        <v>243.06</v>
      </c>
      <c r="P10152" s="1" t="s">
        <v>3744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3918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3902</v>
      </c>
      <c r="N10153" s="1" t="n">
        <v>5.342</v>
      </c>
      <c r="O10153" s="1" t="n">
        <v>230.04</v>
      </c>
      <c r="P10153" s="1" t="s">
        <v>3744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3918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3903</v>
      </c>
      <c r="N10154" s="1" t="n">
        <v>9.665</v>
      </c>
      <c r="O10154" s="1" t="n">
        <v>448.84</v>
      </c>
      <c r="P10154" s="1" t="s">
        <v>3744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3918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3904</v>
      </c>
      <c r="N10155" s="1" t="n">
        <v>3.708</v>
      </c>
      <c r="O10155" s="1" t="n">
        <v>175.33</v>
      </c>
      <c r="P10155" s="1" t="s">
        <v>3744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3918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3905</v>
      </c>
      <c r="N10156" s="1" t="n">
        <v>1.438</v>
      </c>
      <c r="O10156" s="1" t="n">
        <v>61.92</v>
      </c>
      <c r="P10156" s="1" t="s">
        <v>3744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3918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3906</v>
      </c>
      <c r="N10157" s="1" t="n">
        <v>1.64</v>
      </c>
      <c r="O10157" s="1" t="n">
        <v>76.16</v>
      </c>
      <c r="P10157" s="1" t="s">
        <v>3744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3918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3907</v>
      </c>
      <c r="N10158" s="1" t="n">
        <v>1.538</v>
      </c>
      <c r="O10158" s="1" t="n">
        <v>84.41</v>
      </c>
      <c r="P10158" s="1" t="s">
        <v>3744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3918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6155</v>
      </c>
      <c r="N10159" s="1" t="n">
        <v>7.61</v>
      </c>
      <c r="O10159" s="1" t="n">
        <v>366.26</v>
      </c>
      <c r="P10159" s="1" t="s">
        <v>3744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3918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3908</v>
      </c>
      <c r="N10160" s="1" t="n">
        <v>1.648</v>
      </c>
      <c r="O10160" s="1" t="n">
        <v>62.62</v>
      </c>
      <c r="P10160" s="1" t="s">
        <v>3744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3918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3909</v>
      </c>
      <c r="N10161" s="1" t="n">
        <v>2.384</v>
      </c>
      <c r="O10161" s="1" t="n">
        <v>4.01</v>
      </c>
      <c r="P10161" s="1" t="s">
        <v>3744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3918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3910</v>
      </c>
      <c r="N10162" s="1" t="n">
        <v>13.928</v>
      </c>
      <c r="O10162" s="1" t="n">
        <v>35.17</v>
      </c>
      <c r="P10162" s="1" t="s">
        <v>3744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3918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3911</v>
      </c>
      <c r="N10163" s="1" t="n">
        <v>0.896</v>
      </c>
      <c r="O10163" s="1" t="n">
        <v>0.01</v>
      </c>
      <c r="P10163" s="1" t="s">
        <v>3744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3918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3912</v>
      </c>
      <c r="N10164" s="1" t="n">
        <v>3.418</v>
      </c>
      <c r="O10164" s="1" t="n">
        <v>71.93</v>
      </c>
      <c r="P10164" s="1" t="s">
        <v>3744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3918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3913</v>
      </c>
      <c r="N10165" s="1" t="n">
        <v>12.055</v>
      </c>
      <c r="O10165" s="1" t="n">
        <v>271.2</v>
      </c>
      <c r="P10165" s="1" t="s">
        <v>3744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3918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3914</v>
      </c>
      <c r="N10166" s="1" t="n">
        <v>22.225</v>
      </c>
      <c r="O10166" s="1" t="n">
        <v>516.12</v>
      </c>
      <c r="P10166" s="1" t="s">
        <v>3744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3918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3915</v>
      </c>
      <c r="N10167" s="1" t="n">
        <v>18.683</v>
      </c>
      <c r="O10167" s="1" t="n">
        <v>474.56</v>
      </c>
      <c r="P10167" s="1" t="s">
        <v>3744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3918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3916</v>
      </c>
      <c r="N10168" s="1" t="n">
        <v>5.218</v>
      </c>
      <c r="O10168" s="1" t="n">
        <v>128.75</v>
      </c>
      <c r="P10168" s="1" t="s">
        <v>3744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3918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3909</v>
      </c>
      <c r="N10169" s="1" t="n">
        <v>1.922</v>
      </c>
      <c r="O10169" s="1" t="n">
        <v>2.78</v>
      </c>
      <c r="P10169" s="1" t="s">
        <v>3744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3918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3910</v>
      </c>
      <c r="N10170" s="1" t="n">
        <v>1.962</v>
      </c>
      <c r="O10170" s="1" t="n">
        <v>4.26</v>
      </c>
      <c r="P10170" s="1" t="s">
        <v>3744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3918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3911</v>
      </c>
      <c r="N10171" s="1" t="n">
        <v>1.317</v>
      </c>
      <c r="O10171" s="1" t="n">
        <v>0</v>
      </c>
      <c r="P10171" s="1" t="s">
        <v>3744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3918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3912</v>
      </c>
      <c r="N10172" s="1" t="n">
        <v>2.812</v>
      </c>
      <c r="O10172" s="1" t="n">
        <v>63.24</v>
      </c>
      <c r="P10172" s="1" t="s">
        <v>3744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3918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3898</v>
      </c>
      <c r="N10173" s="1" t="n">
        <v>4.918</v>
      </c>
      <c r="O10173" s="1" t="n">
        <v>152.56</v>
      </c>
      <c r="P10173" s="1" t="s">
        <v>3744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3918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3916</v>
      </c>
      <c r="N10174" s="1" t="n">
        <v>4.828</v>
      </c>
      <c r="O10174" s="1" t="n">
        <v>127.3</v>
      </c>
      <c r="P10174" s="1" t="s">
        <v>3744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3918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3899</v>
      </c>
      <c r="N10175" s="1" t="n">
        <v>16.83</v>
      </c>
      <c r="O10175" s="1" t="n">
        <v>535.15</v>
      </c>
      <c r="P10175" s="1" t="s">
        <v>3744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3918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3900</v>
      </c>
      <c r="N10176" s="1" t="n">
        <v>3.368</v>
      </c>
      <c r="O10176" s="1" t="n">
        <v>122.77</v>
      </c>
      <c r="P10176" s="1" t="s">
        <v>3744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3918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3901</v>
      </c>
      <c r="N10177" s="1" t="n">
        <v>6.526</v>
      </c>
      <c r="O10177" s="1" t="n">
        <v>237.88</v>
      </c>
      <c r="P10177" s="1" t="s">
        <v>3744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3918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3902</v>
      </c>
      <c r="N10178" s="1" t="n">
        <v>5.414</v>
      </c>
      <c r="O10178" s="1" t="n">
        <v>214.15</v>
      </c>
      <c r="P10178" s="1" t="s">
        <v>3744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3918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3903</v>
      </c>
      <c r="N10179" s="1" t="n">
        <v>11.805</v>
      </c>
      <c r="O10179" s="1" t="n">
        <v>503.57</v>
      </c>
      <c r="P10179" s="1" t="s">
        <v>3744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3918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3904</v>
      </c>
      <c r="N10180" s="1" t="n">
        <v>4.754</v>
      </c>
      <c r="O10180" s="1" t="n">
        <v>206.48</v>
      </c>
      <c r="P10180" s="1" t="s">
        <v>3744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3918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3905</v>
      </c>
      <c r="N10181" s="1" t="n">
        <v>1.746</v>
      </c>
      <c r="O10181" s="1" t="n">
        <v>69.06</v>
      </c>
      <c r="P10181" s="1" t="s">
        <v>3744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3918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3906</v>
      </c>
      <c r="N10182" s="1" t="n">
        <v>1.998</v>
      </c>
      <c r="O10182" s="1" t="n">
        <v>85.23</v>
      </c>
      <c r="P10182" s="1" t="s">
        <v>3744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3918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3907</v>
      </c>
      <c r="N10183" s="1" t="n">
        <v>2.894</v>
      </c>
      <c r="O10183" s="1" t="n">
        <v>145.9</v>
      </c>
      <c r="P10183" s="1" t="s">
        <v>3744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3918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3917</v>
      </c>
      <c r="N10184" s="1" t="n">
        <v>3.402</v>
      </c>
      <c r="O10184" s="1" t="n">
        <v>108.17</v>
      </c>
      <c r="P10184" s="1" t="s">
        <v>3744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3918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3908</v>
      </c>
      <c r="N10185" s="1" t="n">
        <v>1.812</v>
      </c>
      <c r="O10185" s="1" t="n">
        <v>63.24</v>
      </c>
      <c r="P10185" s="1" t="s">
        <v>3744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3918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3909</v>
      </c>
      <c r="N10186" s="1" t="n">
        <v>6.715</v>
      </c>
      <c r="O10186" s="1" t="n">
        <v>10.37</v>
      </c>
      <c r="P10186" s="1" t="s">
        <v>3744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3918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3910</v>
      </c>
      <c r="N10187" s="1" t="n">
        <v>1.95</v>
      </c>
      <c r="O10187" s="1" t="n">
        <v>4.52</v>
      </c>
      <c r="P10187" s="1" t="s">
        <v>3744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3918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3911</v>
      </c>
      <c r="N10188" s="1" t="n">
        <v>1.028</v>
      </c>
      <c r="O10188" s="1" t="n">
        <v>0.01</v>
      </c>
      <c r="P10188" s="1" t="s">
        <v>3744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3918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3912</v>
      </c>
      <c r="N10189" s="1" t="n">
        <v>4.502</v>
      </c>
      <c r="O10189" s="1" t="n">
        <v>108.21</v>
      </c>
      <c r="P10189" s="1" t="s">
        <v>3744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3918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3898</v>
      </c>
      <c r="N10190" s="1" t="n">
        <v>3.35</v>
      </c>
      <c r="O10190" s="1" t="n">
        <v>111.08</v>
      </c>
      <c r="P10190" s="1" t="s">
        <v>3744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3918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3916</v>
      </c>
      <c r="N10191" s="1" t="n">
        <v>5.3</v>
      </c>
      <c r="O10191" s="1" t="n">
        <v>149.37</v>
      </c>
      <c r="P10191" s="1" t="s">
        <v>3744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3918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3900</v>
      </c>
      <c r="N10192" s="1" t="n">
        <v>5.244</v>
      </c>
      <c r="O10192" s="1" t="n">
        <v>204.31</v>
      </c>
      <c r="P10192" s="1" t="s">
        <v>3744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3918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3901</v>
      </c>
      <c r="N10193" s="1" t="n">
        <v>10.724</v>
      </c>
      <c r="O10193" s="1" t="n">
        <v>417.82</v>
      </c>
      <c r="P10193" s="1" t="s">
        <v>3744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3918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3902</v>
      </c>
      <c r="N10194" s="1" t="n">
        <v>9.234</v>
      </c>
      <c r="O10194" s="1" t="n">
        <v>390.4</v>
      </c>
      <c r="P10194" s="1" t="s">
        <v>3744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3918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3903</v>
      </c>
      <c r="N10195" s="1" t="n">
        <v>15.815</v>
      </c>
      <c r="O10195" s="1" t="n">
        <v>721.08</v>
      </c>
      <c r="P10195" s="1" t="s">
        <v>3744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3918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3904</v>
      </c>
      <c r="N10196" s="1" t="n">
        <v>6.632</v>
      </c>
      <c r="O10196" s="1" t="n">
        <v>307.88</v>
      </c>
      <c r="P10196" s="1" t="s">
        <v>3744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3918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3905</v>
      </c>
      <c r="N10197" s="1" t="n">
        <v>2.534</v>
      </c>
      <c r="O10197" s="1" t="n">
        <v>107.13</v>
      </c>
      <c r="P10197" s="1" t="s">
        <v>3744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3918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3907</v>
      </c>
      <c r="N10198" s="1" t="n">
        <v>2.318</v>
      </c>
      <c r="O10198" s="1" t="n">
        <v>124.91</v>
      </c>
      <c r="P10198" s="1" t="s">
        <v>3744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3918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3909</v>
      </c>
      <c r="N10199" s="1" t="n">
        <v>4.228</v>
      </c>
      <c r="O10199" s="1" t="n">
        <v>6.98</v>
      </c>
      <c r="P10199" s="1" t="s">
        <v>3744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3918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3910</v>
      </c>
      <c r="N10200" s="1" t="n">
        <v>13.078</v>
      </c>
      <c r="O10200" s="1" t="n">
        <v>32.42</v>
      </c>
      <c r="P10200" s="1" t="s">
        <v>3744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3918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3911</v>
      </c>
      <c r="N10201" s="1" t="n">
        <v>0.841</v>
      </c>
      <c r="O10201" s="1" t="n">
        <v>0.01</v>
      </c>
      <c r="P10201" s="1" t="s">
        <v>3744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3918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3912</v>
      </c>
      <c r="N10202" s="1" t="n">
        <v>2.65</v>
      </c>
      <c r="O10202" s="1" t="n">
        <v>65.49</v>
      </c>
      <c r="P10202" s="1" t="s">
        <v>3744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3918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3898</v>
      </c>
      <c r="N10203" s="1" t="n">
        <v>2.168</v>
      </c>
      <c r="O10203" s="1" t="n">
        <v>73.9</v>
      </c>
      <c r="P10203" s="1" t="s">
        <v>3744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3918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3916</v>
      </c>
      <c r="N10204" s="1" t="n">
        <v>3.686</v>
      </c>
      <c r="O10204" s="1" t="n">
        <v>106.8</v>
      </c>
      <c r="P10204" s="1" t="s">
        <v>3744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3918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3899</v>
      </c>
      <c r="N10205" s="1" t="n">
        <v>12.015</v>
      </c>
      <c r="O10205" s="1" t="n">
        <v>419.81</v>
      </c>
      <c r="P10205" s="1" t="s">
        <v>3744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3918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3900</v>
      </c>
      <c r="N10206" s="1" t="n">
        <v>2.644</v>
      </c>
      <c r="O10206" s="1" t="n">
        <v>105.91</v>
      </c>
      <c r="P10206" s="1" t="s">
        <v>3744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3918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3901</v>
      </c>
      <c r="N10207" s="1" t="n">
        <v>6.96</v>
      </c>
      <c r="O10207" s="1" t="n">
        <v>278.78</v>
      </c>
      <c r="P10207" s="1" t="s">
        <v>3744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3918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3902</v>
      </c>
      <c r="N10208" s="1" t="n">
        <v>5.756</v>
      </c>
      <c r="O10208" s="1" t="n">
        <v>250.18</v>
      </c>
      <c r="P10208" s="1" t="s">
        <v>3744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3918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3903</v>
      </c>
      <c r="N10209" s="1" t="n">
        <v>10.16</v>
      </c>
      <c r="O10209" s="1" t="n">
        <v>476.24</v>
      </c>
      <c r="P10209" s="1" t="s">
        <v>3744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3918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3904</v>
      </c>
      <c r="N10210" s="1" t="n">
        <v>4.312</v>
      </c>
      <c r="O10210" s="1" t="n">
        <v>205.8</v>
      </c>
      <c r="P10210" s="1" t="s">
        <v>3744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3918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3905</v>
      </c>
      <c r="N10211" s="1" t="n">
        <v>1.6</v>
      </c>
      <c r="O10211" s="1" t="n">
        <v>69.54</v>
      </c>
      <c r="P10211" s="1" t="s">
        <v>3744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3918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3906</v>
      </c>
      <c r="N10212" s="1" t="n">
        <v>1.98</v>
      </c>
      <c r="O10212" s="1" t="n">
        <v>92.81</v>
      </c>
      <c r="P10212" s="1" t="s">
        <v>3744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3918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3907</v>
      </c>
      <c r="N10213" s="1" t="n">
        <v>1.428</v>
      </c>
      <c r="O10213" s="1" t="n">
        <v>79.11</v>
      </c>
      <c r="P10213" s="1" t="s">
        <v>3744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3918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3917</v>
      </c>
      <c r="N10214" s="1" t="n">
        <v>0.55</v>
      </c>
      <c r="O10214" s="1" t="n">
        <v>19.22</v>
      </c>
      <c r="P10214" s="1" t="s">
        <v>3744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3918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3908</v>
      </c>
      <c r="N10215" s="1" t="n">
        <v>1.496</v>
      </c>
      <c r="O10215" s="1" t="n">
        <v>57.37</v>
      </c>
      <c r="P10215" s="1" t="s">
        <v>3744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3918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3909</v>
      </c>
      <c r="N10216" s="1" t="n">
        <v>2.778</v>
      </c>
      <c r="O10216" s="1" t="n">
        <v>4.71</v>
      </c>
      <c r="P10216" s="1" t="s">
        <v>3744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3918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3910</v>
      </c>
      <c r="N10217" s="1" t="n">
        <v>11.899</v>
      </c>
      <c r="O10217" s="1" t="n">
        <v>30.33</v>
      </c>
      <c r="P10217" s="1" t="s">
        <v>3744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3918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3911</v>
      </c>
      <c r="N10218" s="1" t="n">
        <v>0.918</v>
      </c>
      <c r="O10218" s="1" t="n">
        <v>0</v>
      </c>
      <c r="P10218" s="1" t="s">
        <v>3744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3918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3912</v>
      </c>
      <c r="N10219" s="1" t="n">
        <v>2.782</v>
      </c>
      <c r="O10219" s="1" t="n">
        <v>67.21</v>
      </c>
      <c r="P10219" s="1" t="s">
        <v>3744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3918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3898</v>
      </c>
      <c r="N10220" s="1" t="n">
        <v>2.254</v>
      </c>
      <c r="O10220" s="1" t="n">
        <v>75.12</v>
      </c>
      <c r="P10220" s="1" t="s">
        <v>3744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3918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3916</v>
      </c>
      <c r="N10221" s="1" t="n">
        <v>4.186</v>
      </c>
      <c r="O10221" s="1" t="n">
        <v>118.57</v>
      </c>
      <c r="P10221" s="1" t="s">
        <v>3744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3918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3899</v>
      </c>
      <c r="N10222" s="1" t="n">
        <v>12.12</v>
      </c>
      <c r="O10222" s="1" t="n">
        <v>414</v>
      </c>
      <c r="P10222" s="1" t="s">
        <v>3744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3918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3900</v>
      </c>
      <c r="N10223" s="1" t="n">
        <v>2.428</v>
      </c>
      <c r="O10223" s="1" t="n">
        <v>95.08</v>
      </c>
      <c r="P10223" s="1" t="s">
        <v>3744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3918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3901</v>
      </c>
      <c r="N10224" s="1" t="n">
        <v>6.32</v>
      </c>
      <c r="O10224" s="1" t="n">
        <v>247.48</v>
      </c>
      <c r="P10224" s="1" t="s">
        <v>3744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3918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3902</v>
      </c>
      <c r="N10225" s="1" t="n">
        <v>5.4</v>
      </c>
      <c r="O10225" s="1" t="n">
        <v>229.46</v>
      </c>
      <c r="P10225" s="1" t="s">
        <v>3744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3918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3903</v>
      </c>
      <c r="N10226" s="1" t="n">
        <v>9.205</v>
      </c>
      <c r="O10226" s="1" t="n">
        <v>421.82</v>
      </c>
      <c r="P10226" s="1" t="s">
        <v>3744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3918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3904</v>
      </c>
      <c r="N10227" s="1" t="n">
        <v>4.202</v>
      </c>
      <c r="O10227" s="1" t="n">
        <v>196.06</v>
      </c>
      <c r="P10227" s="1" t="s">
        <v>3744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3918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3905</v>
      </c>
      <c r="N10228" s="1" t="n">
        <v>1.324</v>
      </c>
      <c r="O10228" s="1" t="n">
        <v>56.26</v>
      </c>
      <c r="P10228" s="1" t="s">
        <v>3744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3918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3906</v>
      </c>
      <c r="N10229" s="1" t="n">
        <v>2.228</v>
      </c>
      <c r="O10229" s="1" t="n">
        <v>102.1</v>
      </c>
      <c r="P10229" s="1" t="s">
        <v>3744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3918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3907</v>
      </c>
      <c r="N10230" s="1" t="n">
        <v>1.558</v>
      </c>
      <c r="O10230" s="1" t="n">
        <v>84.38</v>
      </c>
      <c r="P10230" s="1" t="s">
        <v>3744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3918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3917</v>
      </c>
      <c r="N10231" s="1" t="n">
        <v>0.766</v>
      </c>
      <c r="O10231" s="1" t="n">
        <v>26.17</v>
      </c>
      <c r="P10231" s="1" t="s">
        <v>3744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3918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3908</v>
      </c>
      <c r="N10232" s="1" t="n">
        <v>2.022</v>
      </c>
      <c r="O10232" s="1" t="n">
        <v>75.81</v>
      </c>
      <c r="P10232" s="1" t="s">
        <v>3744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3918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3909</v>
      </c>
      <c r="N10233" s="1" t="n">
        <v>2.32</v>
      </c>
      <c r="O10233" s="1" t="n">
        <v>3.85</v>
      </c>
      <c r="P10233" s="1" t="s">
        <v>3744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3918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3910</v>
      </c>
      <c r="N10234" s="1" t="n">
        <v>10.69</v>
      </c>
      <c r="O10234" s="1" t="n">
        <v>26.64</v>
      </c>
      <c r="P10234" s="1" t="s">
        <v>3744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3918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3911</v>
      </c>
      <c r="N10235" s="1" t="n">
        <v>0.195</v>
      </c>
      <c r="O10235" s="1" t="n">
        <v>0</v>
      </c>
      <c r="P10235" s="1" t="s">
        <v>3744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3918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3912</v>
      </c>
      <c r="N10236" s="1" t="n">
        <v>2.484</v>
      </c>
      <c r="O10236" s="1" t="n">
        <v>53.1</v>
      </c>
      <c r="P10236" s="1" t="s">
        <v>3744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3918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3913</v>
      </c>
      <c r="N10237" s="1" t="n">
        <v>9.665</v>
      </c>
      <c r="O10237" s="1" t="n">
        <v>220.87</v>
      </c>
      <c r="P10237" s="1" t="s">
        <v>3744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3918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3914</v>
      </c>
      <c r="N10238" s="1" t="n">
        <v>13.336</v>
      </c>
      <c r="O10238" s="1" t="n">
        <v>314.59</v>
      </c>
      <c r="P10238" s="1" t="s">
        <v>3744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3918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3915</v>
      </c>
      <c r="N10239" s="1" t="n">
        <v>17.95</v>
      </c>
      <c r="O10239" s="1" t="n">
        <v>463.14</v>
      </c>
      <c r="P10239" s="1" t="s">
        <v>3744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3918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3916</v>
      </c>
      <c r="N10240" s="1" t="n">
        <v>6.25</v>
      </c>
      <c r="O10240" s="1" t="n">
        <v>156.65</v>
      </c>
      <c r="P10240" s="1" t="s">
        <v>3744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3918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3909</v>
      </c>
      <c r="N10241" s="1" t="n">
        <v>1.924</v>
      </c>
      <c r="O10241" s="1" t="n">
        <v>2.82</v>
      </c>
      <c r="P10241" s="1" t="s">
        <v>3744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3918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3910</v>
      </c>
      <c r="N10242" s="1" t="n">
        <v>3.456</v>
      </c>
      <c r="O10242" s="1" t="n">
        <v>7.62</v>
      </c>
      <c r="P10242" s="1" t="s">
        <v>3744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3918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3911</v>
      </c>
      <c r="N10243" s="1" t="n">
        <v>0.335</v>
      </c>
      <c r="O10243" s="1" t="n">
        <v>0.01</v>
      </c>
      <c r="P10243" s="1" t="s">
        <v>3744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3918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3912</v>
      </c>
      <c r="N10244" s="1" t="n">
        <v>2.468</v>
      </c>
      <c r="O10244" s="1" t="n">
        <v>61.8</v>
      </c>
      <c r="P10244" s="1" t="s">
        <v>3744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3918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3898</v>
      </c>
      <c r="N10245" s="1" t="n">
        <v>2.336</v>
      </c>
      <c r="O10245" s="1" t="n">
        <v>80.69</v>
      </c>
      <c r="P10245" s="1" t="s">
        <v>3744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3918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3899</v>
      </c>
      <c r="N10246" s="1" t="n">
        <v>10.695</v>
      </c>
      <c r="O10246" s="1" t="n">
        <v>378.65</v>
      </c>
      <c r="P10246" s="1" t="s">
        <v>3744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3918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3900</v>
      </c>
      <c r="N10247" s="1" t="n">
        <v>2.444</v>
      </c>
      <c r="O10247" s="1" t="n">
        <v>99.19</v>
      </c>
      <c r="P10247" s="1" t="s">
        <v>3744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3918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3901</v>
      </c>
      <c r="N10248" s="1" t="n">
        <v>6.215</v>
      </c>
      <c r="O10248" s="1" t="n">
        <v>252.25</v>
      </c>
      <c r="P10248" s="1" t="s">
        <v>3744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3918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3902</v>
      </c>
      <c r="N10249" s="1" t="n">
        <v>5.486</v>
      </c>
      <c r="O10249" s="1" t="n">
        <v>241.61</v>
      </c>
      <c r="P10249" s="1" t="s">
        <v>3744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3918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3903</v>
      </c>
      <c r="N10250" s="1" t="n">
        <v>9.365</v>
      </c>
      <c r="O10250" s="1" t="n">
        <v>444.81</v>
      </c>
      <c r="P10250" s="1" t="s">
        <v>3744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3918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3904</v>
      </c>
      <c r="N10251" s="1" t="n">
        <v>4.22</v>
      </c>
      <c r="O10251" s="1" t="n">
        <v>204.08</v>
      </c>
      <c r="P10251" s="1" t="s">
        <v>3744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3918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3905</v>
      </c>
      <c r="N10252" s="1" t="n">
        <v>1.582</v>
      </c>
      <c r="O10252" s="1" t="n">
        <v>69.67</v>
      </c>
      <c r="P10252" s="1" t="s">
        <v>3744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3918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3906</v>
      </c>
      <c r="N10253" s="1" t="n">
        <v>1.804</v>
      </c>
      <c r="O10253" s="1" t="n">
        <v>85.68</v>
      </c>
      <c r="P10253" s="1" t="s">
        <v>3744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3918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3907</v>
      </c>
      <c r="N10254" s="1" t="n">
        <v>1.398</v>
      </c>
      <c r="O10254" s="1" t="n">
        <v>78.48</v>
      </c>
      <c r="P10254" s="1" t="s">
        <v>3744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3918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5605</v>
      </c>
      <c r="N10255" s="1" t="n">
        <v>1.174</v>
      </c>
      <c r="O10255" s="1" t="n">
        <v>43.59</v>
      </c>
      <c r="P10255" s="1" t="s">
        <v>3744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3918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3917</v>
      </c>
      <c r="N10256" s="1" t="n">
        <v>3.262</v>
      </c>
      <c r="O10256" s="1" t="n">
        <v>115.49</v>
      </c>
      <c r="P10256" s="1" t="s">
        <v>3744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3918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3910</v>
      </c>
      <c r="M10257" s="1"/>
      <c r="N10257" s="1" t="n">
        <v>15.175</v>
      </c>
      <c r="O10257" s="1" t="n">
        <v>39.19</v>
      </c>
      <c r="P10257" s="1" t="s">
        <v>3744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3918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3911</v>
      </c>
      <c r="N10258" s="1" t="n">
        <v>0.976</v>
      </c>
      <c r="O10258" s="1" t="n">
        <v>0.02</v>
      </c>
      <c r="P10258" s="1" t="s">
        <v>3744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3978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4557</v>
      </c>
      <c r="N10259" s="1" t="n">
        <v>1</v>
      </c>
      <c r="O10259" s="1" t="n">
        <v>10.99</v>
      </c>
      <c r="P10259" s="1" t="s">
        <v>3980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3978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3953</v>
      </c>
      <c r="N10260" s="1" t="n">
        <v>2</v>
      </c>
      <c r="O10260" s="1" t="n">
        <v>19.96</v>
      </c>
      <c r="P10260" s="1" t="s">
        <v>3980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3778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3919</v>
      </c>
      <c r="N10261" s="1" t="n">
        <v>50</v>
      </c>
      <c r="O10261" s="1" t="n">
        <v>475</v>
      </c>
      <c r="P10261" s="1" t="s">
        <v>3744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3778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3920</v>
      </c>
      <c r="N10262" s="1" t="n">
        <v>30</v>
      </c>
      <c r="O10262" s="1" t="n">
        <v>144</v>
      </c>
      <c r="P10262" s="1" t="s">
        <v>3744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3778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3921</v>
      </c>
      <c r="N10263" s="1" t="n">
        <v>10</v>
      </c>
      <c r="O10263" s="1" t="n">
        <v>200</v>
      </c>
      <c r="P10263" s="1" t="s">
        <v>3744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3778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3779</v>
      </c>
      <c r="N10264" s="1" t="n">
        <v>180</v>
      </c>
      <c r="O10264" s="1" t="n">
        <v>270</v>
      </c>
      <c r="P10264" s="1" t="s">
        <v>3744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3749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6736</v>
      </c>
      <c r="N10265" s="1" t="n">
        <v>10</v>
      </c>
      <c r="O10265" s="1" t="n">
        <v>50</v>
      </c>
      <c r="P10265" s="1" t="s">
        <v>3744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3749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3747</v>
      </c>
      <c r="N10266" s="1" t="n">
        <v>20</v>
      </c>
      <c r="O10266" s="1" t="n">
        <v>125</v>
      </c>
      <c r="P10266" s="1" t="s">
        <v>3744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3749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3745</v>
      </c>
      <c r="N10267" s="1" t="n">
        <v>10</v>
      </c>
      <c r="O10267" s="1" t="n">
        <v>80</v>
      </c>
      <c r="P10267" s="1" t="s">
        <v>3744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3749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3746</v>
      </c>
      <c r="N10268" s="1" t="n">
        <v>40</v>
      </c>
      <c r="O10268" s="1" t="n">
        <v>80</v>
      </c>
      <c r="P10268" s="1" t="s">
        <v>3744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3749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3781</v>
      </c>
      <c r="N10269" s="1" t="n">
        <v>20</v>
      </c>
      <c r="O10269" s="1" t="n">
        <v>130</v>
      </c>
      <c r="P10269" s="1" t="s">
        <v>3744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3749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3782</v>
      </c>
      <c r="N10270" s="1" t="n">
        <v>5</v>
      </c>
      <c r="O10270" s="1" t="n">
        <v>35</v>
      </c>
      <c r="P10270" s="1" t="s">
        <v>3744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3749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3783</v>
      </c>
      <c r="N10271" s="1" t="n">
        <v>48</v>
      </c>
      <c r="O10271" s="1" t="n">
        <v>280</v>
      </c>
      <c r="P10271" s="1" t="s">
        <v>3744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3749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3785</v>
      </c>
      <c r="N10272" s="1" t="n">
        <v>40</v>
      </c>
      <c r="O10272" s="1" t="n">
        <v>260</v>
      </c>
      <c r="P10272" s="1" t="s">
        <v>3744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3749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3934</v>
      </c>
      <c r="N10273" s="1" t="n">
        <v>5</v>
      </c>
      <c r="O10273" s="1" t="n">
        <v>50</v>
      </c>
      <c r="P10273" s="1" t="s">
        <v>3744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3749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3786</v>
      </c>
      <c r="N10274" s="1" t="n">
        <v>23</v>
      </c>
      <c r="O10274" s="1" t="n">
        <v>115</v>
      </c>
      <c r="P10274" s="1" t="s">
        <v>3744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3749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3787</v>
      </c>
      <c r="N10275" s="1" t="n">
        <v>20</v>
      </c>
      <c r="O10275" s="1" t="n">
        <v>130</v>
      </c>
      <c r="P10275" s="1" t="s">
        <v>3744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3749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3935</v>
      </c>
      <c r="N10276" s="1" t="n">
        <v>15</v>
      </c>
      <c r="O10276" s="1" t="n">
        <v>210</v>
      </c>
      <c r="P10276" s="1" t="s">
        <v>3744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3749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3789</v>
      </c>
      <c r="N10277" s="1" t="n">
        <v>3</v>
      </c>
      <c r="O10277" s="1" t="n">
        <v>24</v>
      </c>
      <c r="P10277" s="1" t="s">
        <v>3744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3749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3791</v>
      </c>
      <c r="N10278" s="1" t="n">
        <v>5</v>
      </c>
      <c r="O10278" s="1" t="n">
        <v>95</v>
      </c>
      <c r="P10278" s="1" t="s">
        <v>3744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3749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3936</v>
      </c>
      <c r="N10279" s="1" t="n">
        <v>2</v>
      </c>
      <c r="O10279" s="1" t="n">
        <v>36</v>
      </c>
      <c r="P10279" s="1" t="s">
        <v>3744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3749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3937</v>
      </c>
      <c r="N10280" s="1" t="n">
        <v>8.2</v>
      </c>
      <c r="O10280" s="1" t="n">
        <v>73.5</v>
      </c>
      <c r="P10280" s="1" t="s">
        <v>3744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3749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4573</v>
      </c>
      <c r="N10281" s="1" t="n">
        <v>101.7</v>
      </c>
      <c r="O10281" s="1" t="n">
        <v>330</v>
      </c>
      <c r="P10281" s="1" t="s">
        <v>3744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3749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3794</v>
      </c>
      <c r="N10282" s="1" t="n">
        <v>1</v>
      </c>
      <c r="O10282" s="1" t="n">
        <v>40</v>
      </c>
      <c r="P10282" s="1" t="s">
        <v>3744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3749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4138</v>
      </c>
      <c r="N10283" s="1" t="n">
        <v>4</v>
      </c>
      <c r="O10283" s="1" t="n">
        <v>40</v>
      </c>
      <c r="P10283" s="1" t="s">
        <v>3744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3749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4752</v>
      </c>
      <c r="N10284" s="1" t="n">
        <v>2</v>
      </c>
      <c r="O10284" s="1" t="n">
        <v>66</v>
      </c>
      <c r="P10284" s="1" t="s">
        <v>3744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3749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3793</v>
      </c>
      <c r="N10285" s="1" t="n">
        <v>20</v>
      </c>
      <c r="O10285" s="1" t="n">
        <v>160</v>
      </c>
      <c r="P10285" s="1" t="s">
        <v>3744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3750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5310</v>
      </c>
      <c r="N10286" s="1" t="n">
        <v>40</v>
      </c>
      <c r="O10286" s="1" t="n">
        <v>152.9</v>
      </c>
      <c r="P10286" s="1" t="s">
        <v>3744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3750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5311</v>
      </c>
      <c r="N10287" s="1" t="n">
        <v>120</v>
      </c>
      <c r="O10287" s="1" t="n">
        <v>551.6</v>
      </c>
      <c r="P10287" s="1" t="s">
        <v>3744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3750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4765</v>
      </c>
      <c r="N10288" s="1" t="n">
        <v>120</v>
      </c>
      <c r="O10288" s="1" t="n">
        <v>347.6</v>
      </c>
      <c r="P10288" s="1" t="s">
        <v>3744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3750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4579</v>
      </c>
      <c r="N10289" s="1" t="n">
        <v>30</v>
      </c>
      <c r="O10289" s="1" t="n">
        <v>95</v>
      </c>
      <c r="P10289" s="1" t="s">
        <v>3744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3750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4580</v>
      </c>
      <c r="N10290" s="1" t="n">
        <v>150</v>
      </c>
      <c r="O10290" s="1" t="n">
        <v>277.5</v>
      </c>
      <c r="P10290" s="1" t="s">
        <v>3744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3750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3984</v>
      </c>
      <c r="N10291" s="1" t="n">
        <v>12</v>
      </c>
      <c r="O10291" s="1" t="n">
        <v>45</v>
      </c>
      <c r="P10291" s="1" t="s">
        <v>3744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3750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3985</v>
      </c>
      <c r="N10292" s="1" t="n">
        <v>9</v>
      </c>
      <c r="O10292" s="1" t="n">
        <v>55</v>
      </c>
      <c r="P10292" s="1" t="s">
        <v>3744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3750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3986</v>
      </c>
      <c r="N10293" s="1" t="n">
        <v>18</v>
      </c>
      <c r="O10293" s="1" t="n">
        <v>160</v>
      </c>
      <c r="P10293" s="1" t="s">
        <v>3744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3750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3987</v>
      </c>
      <c r="N10294" s="1" t="n">
        <v>30</v>
      </c>
      <c r="O10294" s="1" t="n">
        <v>57</v>
      </c>
      <c r="P10294" s="1" t="s">
        <v>3744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3750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5671</v>
      </c>
      <c r="N10295" s="1" t="n">
        <v>5</v>
      </c>
      <c r="O10295" s="1" t="n">
        <v>20.25</v>
      </c>
      <c r="P10295" s="1" t="s">
        <v>3744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3750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3988</v>
      </c>
      <c r="N10296" s="1" t="n">
        <v>20</v>
      </c>
      <c r="O10296" s="1" t="n">
        <v>61</v>
      </c>
      <c r="P10296" s="1" t="s">
        <v>3744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3750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3989</v>
      </c>
      <c r="N10297" s="1" t="n">
        <v>9</v>
      </c>
      <c r="O10297" s="1" t="n">
        <v>70.65</v>
      </c>
      <c r="P10297" s="1" t="s">
        <v>3744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3750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3990</v>
      </c>
      <c r="N10298" s="1" t="n">
        <v>40</v>
      </c>
      <c r="O10298" s="1" t="n">
        <v>132</v>
      </c>
      <c r="P10298" s="1" t="s">
        <v>3744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3750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5672</v>
      </c>
      <c r="N10299" s="1" t="n">
        <v>5</v>
      </c>
      <c r="O10299" s="1" t="n">
        <v>20.25</v>
      </c>
      <c r="P10299" s="1" t="s">
        <v>3744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3750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3991</v>
      </c>
      <c r="N10300" s="1" t="n">
        <v>20</v>
      </c>
      <c r="O10300" s="1" t="n">
        <v>66</v>
      </c>
      <c r="P10300" s="1" t="s">
        <v>3744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3750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4734</v>
      </c>
      <c r="N10301" s="1" t="n">
        <v>20</v>
      </c>
      <c r="O10301" s="1" t="n">
        <v>80</v>
      </c>
      <c r="P10301" s="1" t="s">
        <v>3744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3750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5673</v>
      </c>
      <c r="N10302" s="1" t="n">
        <v>5</v>
      </c>
      <c r="O10302" s="1" t="n">
        <v>20.25</v>
      </c>
      <c r="P10302" s="1" t="s">
        <v>3744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3750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5674</v>
      </c>
      <c r="N10303" s="1" t="n">
        <v>2</v>
      </c>
      <c r="O10303" s="1" t="n">
        <v>15.7</v>
      </c>
      <c r="P10303" s="1" t="s">
        <v>3744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3750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5675</v>
      </c>
      <c r="N10304" s="1" t="n">
        <v>2</v>
      </c>
      <c r="O10304" s="1" t="n">
        <v>15.7</v>
      </c>
      <c r="P10304" s="1" t="s">
        <v>3744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3750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5676</v>
      </c>
      <c r="N10305" s="1" t="n">
        <v>3</v>
      </c>
      <c r="O10305" s="1" t="n">
        <v>23.55</v>
      </c>
      <c r="P10305" s="1" t="s">
        <v>3744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3750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5677</v>
      </c>
      <c r="N10306" s="1" t="n">
        <v>2</v>
      </c>
      <c r="O10306" s="1" t="n">
        <v>15.7</v>
      </c>
      <c r="P10306" s="1" t="s">
        <v>3744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3750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3992</v>
      </c>
      <c r="N10307" s="1" t="n">
        <v>20</v>
      </c>
      <c r="O10307" s="1" t="n">
        <v>81</v>
      </c>
      <c r="P10307" s="1" t="s">
        <v>3744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3750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5679</v>
      </c>
      <c r="N10308" s="1" t="n">
        <v>5</v>
      </c>
      <c r="O10308" s="1" t="n">
        <v>20.25</v>
      </c>
      <c r="P10308" s="1" t="s">
        <v>3744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3750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5260</v>
      </c>
      <c r="N10309" s="1" t="n">
        <v>4</v>
      </c>
      <c r="O10309" s="1" t="n">
        <v>20</v>
      </c>
      <c r="P10309" s="1" t="s">
        <v>3744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3750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5261</v>
      </c>
      <c r="N10310" s="1" t="n">
        <v>4</v>
      </c>
      <c r="O10310" s="1" t="n">
        <v>20</v>
      </c>
      <c r="P10310" s="1" t="s">
        <v>3744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3750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5262</v>
      </c>
      <c r="N10311" s="1" t="n">
        <v>2</v>
      </c>
      <c r="O10311" s="1" t="n">
        <v>16</v>
      </c>
      <c r="P10311" s="1" t="s">
        <v>3744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3750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5263</v>
      </c>
      <c r="N10312" s="1" t="n">
        <v>4</v>
      </c>
      <c r="O10312" s="1" t="n">
        <v>28</v>
      </c>
      <c r="P10312" s="1" t="s">
        <v>3744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3750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5264</v>
      </c>
      <c r="N10313" s="1" t="n">
        <v>4</v>
      </c>
      <c r="O10313" s="1" t="n">
        <v>28</v>
      </c>
      <c r="P10313" s="1" t="s">
        <v>3744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3750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4029</v>
      </c>
      <c r="N10314" s="1" t="n">
        <v>45</v>
      </c>
      <c r="O10314" s="1" t="n">
        <v>315</v>
      </c>
      <c r="P10314" s="1" t="s">
        <v>3744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3750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4030</v>
      </c>
      <c r="N10315" s="1" t="n">
        <v>18</v>
      </c>
      <c r="O10315" s="1" t="n">
        <v>180</v>
      </c>
      <c r="P10315" s="1" t="s">
        <v>3744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3750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4031</v>
      </c>
      <c r="N10316" s="1" t="n">
        <v>20</v>
      </c>
      <c r="O10316" s="1" t="n">
        <v>130</v>
      </c>
      <c r="P10316" s="1" t="s">
        <v>3744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3750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3806</v>
      </c>
      <c r="N10317" s="1" t="n">
        <v>50</v>
      </c>
      <c r="O10317" s="1" t="n">
        <v>110.59</v>
      </c>
      <c r="P10317" s="1" t="s">
        <v>3744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3750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3807</v>
      </c>
      <c r="N10318" s="1" t="n">
        <v>50</v>
      </c>
      <c r="O10318" s="1" t="n">
        <v>155.33</v>
      </c>
      <c r="P10318" s="1" t="s">
        <v>3744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3750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4699</v>
      </c>
      <c r="N10319" s="1" t="n">
        <v>50</v>
      </c>
      <c r="O10319" s="1" t="n">
        <v>90.53</v>
      </c>
      <c r="P10319" s="1" t="s">
        <v>3744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3750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3808</v>
      </c>
      <c r="N10320" s="1" t="n">
        <v>50</v>
      </c>
      <c r="O10320" s="1" t="n">
        <v>59.16</v>
      </c>
      <c r="P10320" s="1" t="s">
        <v>3744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3750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5586</v>
      </c>
      <c r="N10321" s="1" t="n">
        <v>10</v>
      </c>
      <c r="O10321" s="1" t="n">
        <v>26.24</v>
      </c>
      <c r="P10321" s="1" t="s">
        <v>3744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3750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3809</v>
      </c>
      <c r="N10322" s="1" t="n">
        <v>150</v>
      </c>
      <c r="O10322" s="1" t="n">
        <v>204.46</v>
      </c>
      <c r="P10322" s="1" t="s">
        <v>3744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3750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4700</v>
      </c>
      <c r="N10323" s="1" t="n">
        <v>50</v>
      </c>
      <c r="O10323" s="1" t="n">
        <v>92.5</v>
      </c>
      <c r="P10323" s="1" t="s">
        <v>3744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3750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3810</v>
      </c>
      <c r="N10324" s="1" t="n">
        <v>40</v>
      </c>
      <c r="O10324" s="1" t="n">
        <v>47.32</v>
      </c>
      <c r="P10324" s="1" t="s">
        <v>3744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3750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3811</v>
      </c>
      <c r="N10325" s="1" t="n">
        <v>100</v>
      </c>
      <c r="O10325" s="1" t="n">
        <v>146.08</v>
      </c>
      <c r="P10325" s="1" t="s">
        <v>3744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3750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3812</v>
      </c>
      <c r="N10326" s="1" t="n">
        <v>50</v>
      </c>
      <c r="O10326" s="1" t="n">
        <v>95.15</v>
      </c>
      <c r="P10326" s="1" t="s">
        <v>3744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3750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5587</v>
      </c>
      <c r="N10327" s="1" t="n">
        <v>10</v>
      </c>
      <c r="O10327" s="1" t="n">
        <v>15.22</v>
      </c>
      <c r="P10327" s="1" t="s">
        <v>3744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3750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3813</v>
      </c>
      <c r="N10328" s="1" t="n">
        <v>6</v>
      </c>
      <c r="O10328" s="1" t="n">
        <v>61.1</v>
      </c>
      <c r="P10328" s="1" t="s">
        <v>3744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3750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3814</v>
      </c>
      <c r="N10329" s="1" t="n">
        <v>6</v>
      </c>
      <c r="O10329" s="1" t="n">
        <v>89.5</v>
      </c>
      <c r="P10329" s="1" t="s">
        <v>3744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3750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3815</v>
      </c>
      <c r="N10330" s="1" t="n">
        <v>5</v>
      </c>
      <c r="O10330" s="1" t="n">
        <v>52.46</v>
      </c>
      <c r="P10330" s="1" t="s">
        <v>3744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3750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3816</v>
      </c>
      <c r="N10331" s="1" t="n">
        <v>6</v>
      </c>
      <c r="O10331" s="1" t="n">
        <v>111.1</v>
      </c>
      <c r="P10331" s="1" t="s">
        <v>3744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3750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3817</v>
      </c>
      <c r="N10332" s="1" t="n">
        <v>6</v>
      </c>
      <c r="O10332" s="1" t="n">
        <v>91.96</v>
      </c>
      <c r="P10332" s="1" t="s">
        <v>3744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3750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3818</v>
      </c>
      <c r="N10333" s="1" t="n">
        <v>15</v>
      </c>
      <c r="O10333" s="1" t="n">
        <v>157.39</v>
      </c>
      <c r="P10333" s="1" t="s">
        <v>3744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3750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3819</v>
      </c>
      <c r="N10334" s="1" t="n">
        <v>6</v>
      </c>
      <c r="O10334" s="1" t="n">
        <v>153.69</v>
      </c>
      <c r="P10334" s="1" t="s">
        <v>3744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3750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3820</v>
      </c>
      <c r="N10335" s="1" t="n">
        <v>10</v>
      </c>
      <c r="O10335" s="1" t="n">
        <v>132.18</v>
      </c>
      <c r="P10335" s="1" t="s">
        <v>3744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3750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4701</v>
      </c>
      <c r="N10336" s="1" t="n">
        <v>3</v>
      </c>
      <c r="O10336" s="1" t="n">
        <v>45</v>
      </c>
      <c r="P10336" s="1" t="s">
        <v>3744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3750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3823</v>
      </c>
      <c r="N10337" s="1" t="n">
        <v>63.3</v>
      </c>
      <c r="O10337" s="1" t="n">
        <v>1392.6</v>
      </c>
      <c r="P10337" s="1" t="s">
        <v>3744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3750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4047</v>
      </c>
      <c r="N10338" s="1" t="n">
        <v>34.3</v>
      </c>
      <c r="O10338" s="1" t="n">
        <v>651.7</v>
      </c>
      <c r="P10338" s="1" t="s">
        <v>3744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3750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3852</v>
      </c>
      <c r="N10339" s="1" t="n">
        <v>240</v>
      </c>
      <c r="O10339" s="1" t="n">
        <v>1677.6</v>
      </c>
      <c r="P10339" s="1" t="s">
        <v>3744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3750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4736</v>
      </c>
      <c r="N10340" s="1" t="n">
        <v>67.4</v>
      </c>
      <c r="O10340" s="1" t="n">
        <v>875.53</v>
      </c>
      <c r="P10340" s="1" t="s">
        <v>3744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3750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4450</v>
      </c>
      <c r="N10341" s="1" t="n">
        <v>12</v>
      </c>
      <c r="O10341" s="1" t="n">
        <v>141</v>
      </c>
      <c r="P10341" s="1" t="s">
        <v>3744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3750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4710</v>
      </c>
      <c r="N10342" s="1" t="n">
        <v>20</v>
      </c>
      <c r="O10342" s="1" t="n">
        <v>159.98</v>
      </c>
      <c r="P10342" s="1" t="s">
        <v>3744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3750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3854</v>
      </c>
      <c r="N10343" s="1" t="n">
        <v>10</v>
      </c>
      <c r="O10343" s="1" t="n">
        <v>75.99</v>
      </c>
      <c r="P10343" s="1" t="s">
        <v>3744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3750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3855</v>
      </c>
      <c r="N10344" s="1" t="n">
        <v>20</v>
      </c>
      <c r="O10344" s="1" t="n">
        <v>69.9</v>
      </c>
      <c r="P10344" s="1" t="s">
        <v>3744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3750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4712</v>
      </c>
      <c r="N10345" s="1" t="n">
        <v>40</v>
      </c>
      <c r="O10345" s="1" t="n">
        <v>158</v>
      </c>
      <c r="P10345" s="1" t="s">
        <v>3744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3750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3856</v>
      </c>
      <c r="N10346" s="1" t="n">
        <v>40</v>
      </c>
      <c r="O10346" s="1" t="n">
        <v>126</v>
      </c>
      <c r="P10346" s="1" t="s">
        <v>3744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3750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5716</v>
      </c>
      <c r="N10347" s="1" t="n">
        <v>36</v>
      </c>
      <c r="O10347" s="1" t="n">
        <v>41.99</v>
      </c>
      <c r="P10347" s="1" t="s">
        <v>3744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3750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6092</v>
      </c>
      <c r="N10348" s="1" t="n">
        <v>8</v>
      </c>
      <c r="O10348" s="1" t="n">
        <v>62.92</v>
      </c>
      <c r="P10348" s="1" t="s">
        <v>3744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3750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4313</v>
      </c>
      <c r="N10349" s="1" t="n">
        <v>24</v>
      </c>
      <c r="O10349" s="1" t="n">
        <v>78.95</v>
      </c>
      <c r="P10349" s="1" t="s">
        <v>3744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3750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6093</v>
      </c>
      <c r="N10350" s="1" t="n">
        <v>4</v>
      </c>
      <c r="O10350" s="1" t="n">
        <v>57.6</v>
      </c>
      <c r="P10350" s="1" t="s">
        <v>3744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3750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6094</v>
      </c>
      <c r="N10351" s="1" t="n">
        <v>10</v>
      </c>
      <c r="O10351" s="1" t="n">
        <v>105.4</v>
      </c>
      <c r="P10351" s="1" t="s">
        <v>3744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3750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6737</v>
      </c>
      <c r="N10352" s="1" t="n">
        <v>6</v>
      </c>
      <c r="O10352" s="1" t="n">
        <v>139.38</v>
      </c>
      <c r="P10352" s="1" t="s">
        <v>3744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3750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4022</v>
      </c>
      <c r="N10353" s="1" t="n">
        <v>8</v>
      </c>
      <c r="O10353" s="1" t="n">
        <v>103.48</v>
      </c>
      <c r="P10353" s="1" t="s">
        <v>3744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3750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4023</v>
      </c>
      <c r="N10354" s="1" t="n">
        <v>8</v>
      </c>
      <c r="O10354" s="1" t="n">
        <v>94.08</v>
      </c>
      <c r="P10354" s="1" t="s">
        <v>3744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3750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4318</v>
      </c>
      <c r="N10355" s="1" t="n">
        <v>24</v>
      </c>
      <c r="O10355" s="1" t="n">
        <v>91.87</v>
      </c>
      <c r="P10355" s="1" t="s">
        <v>3744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3750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4319</v>
      </c>
      <c r="N10356" s="1" t="n">
        <v>24</v>
      </c>
      <c r="O10356" s="1" t="n">
        <v>69.82</v>
      </c>
      <c r="P10356" s="1" t="s">
        <v>3744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3750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6738</v>
      </c>
      <c r="N10357" s="1" t="n">
        <v>24</v>
      </c>
      <c r="O10357" s="1" t="n">
        <v>78.94</v>
      </c>
      <c r="P10357" s="1" t="s">
        <v>3744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3750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6099</v>
      </c>
      <c r="N10358" s="1" t="n">
        <v>28</v>
      </c>
      <c r="O10358" s="1" t="n">
        <v>61.04</v>
      </c>
      <c r="P10358" s="1" t="s">
        <v>3744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3750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6100</v>
      </c>
      <c r="N10359" s="1" t="n">
        <v>28</v>
      </c>
      <c r="O10359" s="1" t="n">
        <v>61.04</v>
      </c>
      <c r="P10359" s="1" t="s">
        <v>3744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3750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4322</v>
      </c>
      <c r="N10360" s="1" t="n">
        <v>32</v>
      </c>
      <c r="O10360" s="1" t="n">
        <v>60.62</v>
      </c>
      <c r="P10360" s="1" t="s">
        <v>3744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3750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6739</v>
      </c>
      <c r="N10361" s="1" t="n">
        <v>8</v>
      </c>
      <c r="O10361" s="1" t="n">
        <v>66.88</v>
      </c>
      <c r="P10361" s="1" t="s">
        <v>3744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3897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3913</v>
      </c>
      <c r="N10362" s="1" t="n">
        <v>9.58</v>
      </c>
      <c r="O10362" s="1" t="n">
        <v>213.73</v>
      </c>
      <c r="P10362" s="1" t="s">
        <v>3744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3897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3914</v>
      </c>
      <c r="N10363" s="1" t="n">
        <v>23.15</v>
      </c>
      <c r="O10363" s="1" t="n">
        <v>533.14</v>
      </c>
      <c r="P10363" s="1" t="s">
        <v>3744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3897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3915</v>
      </c>
      <c r="N10364" s="1" t="n">
        <v>18.58</v>
      </c>
      <c r="O10364" s="1" t="n">
        <v>468.03</v>
      </c>
      <c r="P10364" s="1" t="s">
        <v>3744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3897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4129</v>
      </c>
      <c r="N10365" s="1" t="n">
        <v>27.95</v>
      </c>
      <c r="O10365" s="1" t="n">
        <v>474.37</v>
      </c>
      <c r="P10365" s="1" t="s">
        <v>3744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3897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3916</v>
      </c>
      <c r="N10366" s="1" t="n">
        <v>6.912</v>
      </c>
      <c r="O10366" s="1" t="n">
        <v>169.14</v>
      </c>
      <c r="P10366" s="1" t="s">
        <v>3744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3897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3917</v>
      </c>
      <c r="N10367" s="1" t="n">
        <v>5.86</v>
      </c>
      <c r="O10367" s="1" t="n">
        <v>177.33</v>
      </c>
      <c r="P10367" s="1" t="s">
        <v>3744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3897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3909</v>
      </c>
      <c r="N10368" s="1" t="n">
        <v>1.494</v>
      </c>
      <c r="O10368" s="1" t="n">
        <v>2.14</v>
      </c>
      <c r="P10368" s="1" t="s">
        <v>3744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3897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3910</v>
      </c>
      <c r="N10369" s="1" t="n">
        <v>2.994</v>
      </c>
      <c r="O10369" s="1" t="n">
        <v>6.44</v>
      </c>
      <c r="P10369" s="1" t="s">
        <v>3744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3897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3911</v>
      </c>
      <c r="N10370" s="1" t="n">
        <v>0.591</v>
      </c>
      <c r="O10370" s="1" t="n">
        <v>0</v>
      </c>
      <c r="P10370" s="1" t="s">
        <v>3744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3897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3911</v>
      </c>
      <c r="N10371" s="1" t="n">
        <v>0.49</v>
      </c>
      <c r="O10371" s="1" t="n">
        <v>0</v>
      </c>
      <c r="P10371" s="1" t="s">
        <v>3744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3918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4129</v>
      </c>
      <c r="N10372" s="1" t="n">
        <v>27.95</v>
      </c>
      <c r="O10372" s="1" t="n">
        <v>474.37</v>
      </c>
      <c r="P10372" s="1" t="s">
        <v>3744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3918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3917</v>
      </c>
      <c r="N10373" s="1" t="n">
        <v>5.86</v>
      </c>
      <c r="O10373" s="1" t="n">
        <v>177.33</v>
      </c>
      <c r="P10373" s="1" t="s">
        <v>3744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3918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3911</v>
      </c>
      <c r="N10374" s="1" t="n">
        <v>0.49</v>
      </c>
      <c r="O10374" s="1" t="n">
        <v>0</v>
      </c>
      <c r="P10374" s="1" t="s">
        <v>3744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3918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3913</v>
      </c>
      <c r="N10375" s="1" t="n">
        <v>9.58</v>
      </c>
      <c r="O10375" s="1" t="n">
        <v>213.73</v>
      </c>
      <c r="P10375" s="1" t="s">
        <v>3744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3918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3914</v>
      </c>
      <c r="N10376" s="1" t="n">
        <v>23.15</v>
      </c>
      <c r="O10376" s="1" t="n">
        <v>533.14</v>
      </c>
      <c r="P10376" s="1" t="s">
        <v>3744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3918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3915</v>
      </c>
      <c r="N10377" s="1" t="n">
        <v>18.58</v>
      </c>
      <c r="O10377" s="1" t="n">
        <v>468.03</v>
      </c>
      <c r="P10377" s="1" t="s">
        <v>3744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3918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3916</v>
      </c>
      <c r="N10378" s="1" t="n">
        <v>6.912</v>
      </c>
      <c r="O10378" s="1" t="n">
        <v>169.14</v>
      </c>
      <c r="P10378" s="1" t="s">
        <v>3744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3918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3909</v>
      </c>
      <c r="N10379" s="1" t="n">
        <v>1.494</v>
      </c>
      <c r="O10379" s="1" t="n">
        <v>2.14</v>
      </c>
      <c r="P10379" s="1" t="s">
        <v>3744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3918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3910</v>
      </c>
      <c r="N10380" s="1" t="n">
        <v>2.994</v>
      </c>
      <c r="O10380" s="1" t="n">
        <v>6.44</v>
      </c>
      <c r="P10380" s="1" t="s">
        <v>3744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3918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3911</v>
      </c>
      <c r="N10381" s="1" t="n">
        <v>0.591</v>
      </c>
      <c r="O10381" s="1" t="n">
        <v>0</v>
      </c>
      <c r="P10381" s="1" t="s">
        <v>3744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3978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6740</v>
      </c>
      <c r="N10382" s="1" t="n">
        <v>12</v>
      </c>
      <c r="O10382" s="1" t="n">
        <v>60.89</v>
      </c>
      <c r="P10382" s="1" t="s">
        <v>3980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3978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6741</v>
      </c>
      <c r="N10383" s="1" t="n">
        <v>5</v>
      </c>
      <c r="O10383" s="1" t="n">
        <v>38.99</v>
      </c>
      <c r="P10383" s="1" t="s">
        <v>3980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3978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6742</v>
      </c>
      <c r="N10384" s="1" t="n">
        <v>5</v>
      </c>
      <c r="O10384" s="1" t="n">
        <v>38.99</v>
      </c>
      <c r="P10384" s="1" t="s">
        <v>3980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3978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6743</v>
      </c>
      <c r="N10385" s="1" t="n">
        <v>5</v>
      </c>
      <c r="O10385" s="1" t="n">
        <v>38.99</v>
      </c>
      <c r="P10385" s="1" t="s">
        <v>3980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3778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3796</v>
      </c>
      <c r="N10386" s="1" t="n">
        <v>10</v>
      </c>
      <c r="O10386" s="1" t="n">
        <v>80</v>
      </c>
      <c r="P10386" s="1" t="s">
        <v>3744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3778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3797</v>
      </c>
      <c r="N10387" s="1" t="n">
        <v>10</v>
      </c>
      <c r="O10387" s="1" t="n">
        <v>100</v>
      </c>
      <c r="P10387" s="1" t="s">
        <v>3744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3778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3798</v>
      </c>
      <c r="N10388" s="1" t="n">
        <v>5</v>
      </c>
      <c r="O10388" s="1" t="n">
        <v>60</v>
      </c>
      <c r="P10388" s="1" t="s">
        <v>3744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3778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3799</v>
      </c>
      <c r="N10389" s="1" t="n">
        <v>5</v>
      </c>
      <c r="O10389" s="1" t="n">
        <v>75</v>
      </c>
      <c r="P10389" s="1" t="s">
        <v>3744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3749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3743</v>
      </c>
      <c r="N10390" s="1" t="n">
        <v>16</v>
      </c>
      <c r="O10390" s="1" t="n">
        <v>40</v>
      </c>
      <c r="P10390" s="1" t="s">
        <v>3744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3749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3745</v>
      </c>
      <c r="N10391" s="1" t="n">
        <v>12</v>
      </c>
      <c r="O10391" s="1" t="n">
        <v>96</v>
      </c>
      <c r="P10391" s="1" t="s">
        <v>3744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3749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3746</v>
      </c>
      <c r="N10392" s="1" t="n">
        <v>150</v>
      </c>
      <c r="O10392" s="1" t="n">
        <v>300</v>
      </c>
      <c r="P10392" s="1" t="s">
        <v>3744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3749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3747</v>
      </c>
      <c r="N10393" s="1" t="n">
        <v>20</v>
      </c>
      <c r="O10393" s="1" t="n">
        <v>125</v>
      </c>
      <c r="P10393" s="1" t="s">
        <v>3744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3749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6744</v>
      </c>
      <c r="N10394" s="1" t="n">
        <v>75</v>
      </c>
      <c r="O10394" s="1" t="n">
        <v>420</v>
      </c>
      <c r="P10394" s="1" t="s">
        <v>3744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3749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4381</v>
      </c>
      <c r="N10395" s="1" t="n">
        <v>50</v>
      </c>
      <c r="O10395" s="1" t="n">
        <v>650</v>
      </c>
      <c r="P10395" s="1" t="s">
        <v>3744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3749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6745</v>
      </c>
      <c r="N10396" s="1" t="n">
        <v>125</v>
      </c>
      <c r="O10396" s="1" t="n">
        <v>1550</v>
      </c>
      <c r="P10396" s="1" t="s">
        <v>3744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3750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5118</v>
      </c>
      <c r="N10397" s="1" t="n">
        <v>20</v>
      </c>
      <c r="O10397" s="1" t="n">
        <v>85.8</v>
      </c>
      <c r="P10397" s="1" t="s">
        <v>3744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3750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5120</v>
      </c>
      <c r="N10398" s="1" t="n">
        <v>30</v>
      </c>
      <c r="O10398" s="1" t="n">
        <v>51</v>
      </c>
      <c r="P10398" s="1" t="s">
        <v>3744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3750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5121</v>
      </c>
      <c r="N10399" s="1" t="n">
        <v>30</v>
      </c>
      <c r="O10399" s="1" t="n">
        <v>51</v>
      </c>
      <c r="P10399" s="1" t="s">
        <v>3744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3750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5122</v>
      </c>
      <c r="N10400" s="1" t="n">
        <v>60</v>
      </c>
      <c r="O10400" s="1" t="n">
        <v>66</v>
      </c>
      <c r="P10400" s="1" t="s">
        <v>3744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3750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5970</v>
      </c>
      <c r="N10401" s="1" t="n">
        <v>60</v>
      </c>
      <c r="O10401" s="1" t="n">
        <v>126</v>
      </c>
      <c r="P10401" s="1" t="s">
        <v>3744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3750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5971</v>
      </c>
      <c r="N10402" s="1" t="n">
        <v>30</v>
      </c>
      <c r="O10402" s="1" t="n">
        <v>50.7</v>
      </c>
      <c r="P10402" s="1" t="s">
        <v>3744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3750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5973</v>
      </c>
      <c r="N10403" s="1" t="n">
        <v>30</v>
      </c>
      <c r="O10403" s="1" t="n">
        <v>57</v>
      </c>
      <c r="P10403" s="1" t="s">
        <v>3744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3750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5127</v>
      </c>
      <c r="N10404" s="1" t="n">
        <v>30</v>
      </c>
      <c r="O10404" s="1" t="n">
        <v>48</v>
      </c>
      <c r="P10404" s="1" t="s">
        <v>3744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3750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6746</v>
      </c>
      <c r="N10405" s="1" t="n">
        <v>30</v>
      </c>
      <c r="O10405" s="1" t="n">
        <v>45</v>
      </c>
      <c r="P10405" s="1" t="s">
        <v>3744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3750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5128</v>
      </c>
      <c r="N10406" s="1" t="n">
        <v>30</v>
      </c>
      <c r="O10406" s="1" t="n">
        <v>57</v>
      </c>
      <c r="P10406" s="1" t="s">
        <v>3744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3750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6747</v>
      </c>
      <c r="N10407" s="1" t="n">
        <v>30</v>
      </c>
      <c r="O10407" s="1" t="n">
        <v>45</v>
      </c>
      <c r="P10407" s="1" t="s">
        <v>3744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3750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5129</v>
      </c>
      <c r="N10408" s="1" t="n">
        <v>30</v>
      </c>
      <c r="O10408" s="1" t="n">
        <v>51</v>
      </c>
      <c r="P10408" s="1" t="s">
        <v>3744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3750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5130</v>
      </c>
      <c r="N10409" s="1" t="n">
        <v>30</v>
      </c>
      <c r="O10409" s="1" t="n">
        <v>57</v>
      </c>
      <c r="P10409" s="1" t="s">
        <v>3744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3750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5975</v>
      </c>
      <c r="N10410" s="1" t="n">
        <v>30</v>
      </c>
      <c r="O10410" s="1" t="n">
        <v>51</v>
      </c>
      <c r="P10410" s="1" t="s">
        <v>3744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3750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6748</v>
      </c>
      <c r="N10411" s="1" t="n">
        <v>30</v>
      </c>
      <c r="O10411" s="1" t="n">
        <v>63</v>
      </c>
      <c r="P10411" s="1" t="s">
        <v>3744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3750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5132</v>
      </c>
      <c r="N10412" s="1" t="n">
        <v>30</v>
      </c>
      <c r="O10412" s="1" t="n">
        <v>57</v>
      </c>
      <c r="P10412" s="1" t="s">
        <v>3744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3750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5976</v>
      </c>
      <c r="N10413" s="1" t="n">
        <v>30</v>
      </c>
      <c r="O10413" s="1" t="n">
        <v>57</v>
      </c>
      <c r="P10413" s="1" t="s">
        <v>3744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3750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5133</v>
      </c>
      <c r="N10414" s="1" t="n">
        <v>30</v>
      </c>
      <c r="O10414" s="1" t="n">
        <v>45</v>
      </c>
      <c r="P10414" s="1" t="s">
        <v>3744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3750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5134</v>
      </c>
      <c r="N10415" s="1" t="n">
        <v>60</v>
      </c>
      <c r="O10415" s="1" t="n">
        <v>120</v>
      </c>
      <c r="P10415" s="1" t="s">
        <v>3744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3750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5135</v>
      </c>
      <c r="N10416" s="1" t="n">
        <v>30</v>
      </c>
      <c r="O10416" s="1" t="n">
        <v>57</v>
      </c>
      <c r="P10416" s="1" t="s">
        <v>3744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3750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6749</v>
      </c>
      <c r="N10417" s="1" t="n">
        <v>30</v>
      </c>
      <c r="O10417" s="1" t="n">
        <v>54</v>
      </c>
      <c r="P10417" s="1" t="s">
        <v>3744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3750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5136</v>
      </c>
      <c r="N10418" s="1" t="n">
        <v>30</v>
      </c>
      <c r="O10418" s="1" t="n">
        <v>69</v>
      </c>
      <c r="P10418" s="1" t="s">
        <v>3744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3750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6750</v>
      </c>
      <c r="N10419" s="1" t="n">
        <v>10</v>
      </c>
      <c r="O10419" s="1" t="n">
        <v>34</v>
      </c>
      <c r="P10419" s="1" t="s">
        <v>3744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3750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6751</v>
      </c>
      <c r="N10420" s="1" t="n">
        <v>20</v>
      </c>
      <c r="O10420" s="1" t="n">
        <v>95</v>
      </c>
      <c r="P10420" s="1" t="s">
        <v>3744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3750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6752</v>
      </c>
      <c r="N10421" s="1" t="n">
        <v>20</v>
      </c>
      <c r="O10421" s="1" t="n">
        <v>105</v>
      </c>
      <c r="P10421" s="1" t="s">
        <v>3744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3750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6753</v>
      </c>
      <c r="N10422" s="1" t="n">
        <v>10</v>
      </c>
      <c r="O10422" s="1" t="n">
        <v>34</v>
      </c>
      <c r="P10422" s="1" t="s">
        <v>3744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3750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6754</v>
      </c>
      <c r="N10423" s="1" t="n">
        <v>15</v>
      </c>
      <c r="O10423" s="1" t="n">
        <v>105</v>
      </c>
      <c r="P10423" s="1" t="s">
        <v>3744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3750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6754</v>
      </c>
      <c r="N10424" s="1" t="n">
        <v>30</v>
      </c>
      <c r="O10424" s="1" t="n">
        <v>210</v>
      </c>
      <c r="P10424" s="1" t="s">
        <v>3744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3750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4968</v>
      </c>
      <c r="N10425" s="1" t="n">
        <v>60</v>
      </c>
      <c r="O10425" s="1" t="n">
        <v>258.55</v>
      </c>
      <c r="P10425" s="1" t="s">
        <v>3744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3750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5047</v>
      </c>
      <c r="N10426" s="1" t="n">
        <v>50</v>
      </c>
      <c r="O10426" s="1" t="n">
        <v>127</v>
      </c>
      <c r="P10426" s="1" t="s">
        <v>3744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3750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6755</v>
      </c>
      <c r="N10427" s="1" t="n">
        <v>40</v>
      </c>
      <c r="O10427" s="1" t="n">
        <v>107.7</v>
      </c>
      <c r="P10427" s="1" t="s">
        <v>3744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3750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5490</v>
      </c>
      <c r="N10428" s="1" t="n">
        <v>24</v>
      </c>
      <c r="O10428" s="1" t="n">
        <v>119.04</v>
      </c>
      <c r="P10428" s="1" t="s">
        <v>3744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3750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5555</v>
      </c>
      <c r="N10429" s="1" t="n">
        <v>16</v>
      </c>
      <c r="O10429" s="1" t="n">
        <v>108.59</v>
      </c>
      <c r="P10429" s="1" t="s">
        <v>3744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3750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5556</v>
      </c>
      <c r="N10430" s="1" t="n">
        <v>16</v>
      </c>
      <c r="O10430" s="1" t="n">
        <v>108.59</v>
      </c>
      <c r="P10430" s="1" t="s">
        <v>3744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3750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5557</v>
      </c>
      <c r="N10431" s="1" t="n">
        <v>16</v>
      </c>
      <c r="O10431" s="1" t="n">
        <v>108.59</v>
      </c>
      <c r="P10431" s="1" t="s">
        <v>3744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3750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5558</v>
      </c>
      <c r="N10432" s="1" t="n">
        <v>16</v>
      </c>
      <c r="O10432" s="1" t="n">
        <v>108.61</v>
      </c>
      <c r="P10432" s="1" t="s">
        <v>3744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3750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5558</v>
      </c>
      <c r="N10433" s="1" t="n">
        <v>16</v>
      </c>
      <c r="O10433" s="1" t="n">
        <v>108.61</v>
      </c>
      <c r="P10433" s="1" t="s">
        <v>3744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3750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5392</v>
      </c>
      <c r="N10434" s="1" t="n">
        <v>6</v>
      </c>
      <c r="O10434" s="1" t="n">
        <v>117.6</v>
      </c>
      <c r="P10434" s="1" t="s">
        <v>3744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3750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6063</v>
      </c>
      <c r="N10435" s="1" t="n">
        <v>2</v>
      </c>
      <c r="O10435" s="1" t="n">
        <v>6.92</v>
      </c>
      <c r="P10435" s="1" t="s">
        <v>3744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3750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6064</v>
      </c>
      <c r="N10436" s="1" t="n">
        <v>3</v>
      </c>
      <c r="O10436" s="1" t="n">
        <v>26.64</v>
      </c>
      <c r="P10436" s="1" t="s">
        <v>3744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3750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6065</v>
      </c>
      <c r="N10437" s="1" t="n">
        <v>3</v>
      </c>
      <c r="O10437" s="1" t="n">
        <v>17.97</v>
      </c>
      <c r="P10437" s="1" t="s">
        <v>3744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3750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6066</v>
      </c>
      <c r="N10438" s="1" t="n">
        <v>2</v>
      </c>
      <c r="O10438" s="1" t="n">
        <v>14.78</v>
      </c>
      <c r="P10438" s="1" t="s">
        <v>3744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3750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6756</v>
      </c>
      <c r="N10439" s="1" t="n">
        <v>2</v>
      </c>
      <c r="O10439" s="1" t="n">
        <v>76.1</v>
      </c>
      <c r="P10439" s="1" t="s">
        <v>3744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3750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6068</v>
      </c>
      <c r="N10440" s="1" t="n">
        <v>2</v>
      </c>
      <c r="O10440" s="1" t="n">
        <v>25.86</v>
      </c>
      <c r="P10440" s="1" t="s">
        <v>3744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3750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6069</v>
      </c>
      <c r="N10441" s="1" t="n">
        <v>1</v>
      </c>
      <c r="O10441" s="1" t="n">
        <v>3.92</v>
      </c>
      <c r="P10441" s="1" t="s">
        <v>3744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3750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6070</v>
      </c>
      <c r="N10442" s="1" t="n">
        <v>2</v>
      </c>
      <c r="O10442" s="1" t="n">
        <v>14.86</v>
      </c>
      <c r="P10442" s="1" t="s">
        <v>3744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3750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6071</v>
      </c>
      <c r="N10443" s="1" t="n">
        <v>2</v>
      </c>
      <c r="O10443" s="1" t="n">
        <v>14.78</v>
      </c>
      <c r="P10443" s="1" t="s">
        <v>3744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3750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6072</v>
      </c>
      <c r="N10444" s="1" t="n">
        <v>2</v>
      </c>
      <c r="O10444" s="1" t="n">
        <v>25.56</v>
      </c>
      <c r="P10444" s="1" t="s">
        <v>3744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3750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6073</v>
      </c>
      <c r="N10445" s="1" t="n">
        <v>2</v>
      </c>
      <c r="O10445" s="1" t="n">
        <v>25.56</v>
      </c>
      <c r="P10445" s="1" t="s">
        <v>3744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3749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3748</v>
      </c>
      <c r="N10446" s="1" t="n">
        <v>25</v>
      </c>
      <c r="O10446" s="1" t="n">
        <v>375</v>
      </c>
      <c r="P10446" s="1" t="s">
        <v>3744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3749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3743</v>
      </c>
      <c r="N10447" s="1" t="n">
        <v>10</v>
      </c>
      <c r="O10447" s="1" t="n">
        <v>20</v>
      </c>
      <c r="P10447" s="1" t="s">
        <v>3744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3749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3745</v>
      </c>
      <c r="N10448" s="1" t="n">
        <v>7</v>
      </c>
      <c r="O10448" s="1" t="n">
        <v>56</v>
      </c>
      <c r="P10448" s="1" t="s">
        <v>3744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3749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3747</v>
      </c>
      <c r="N10449" s="1" t="n">
        <v>20</v>
      </c>
      <c r="O10449" s="1" t="n">
        <v>125</v>
      </c>
      <c r="P10449" s="1" t="s">
        <v>3744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3750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4028</v>
      </c>
      <c r="N10450" s="1" t="n">
        <v>25</v>
      </c>
      <c r="O10450" s="1" t="n">
        <v>300</v>
      </c>
      <c r="P10450" s="1" t="s">
        <v>3744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3750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4209</v>
      </c>
      <c r="N10451" s="1" t="n">
        <v>25</v>
      </c>
      <c r="O10451" s="1" t="n">
        <v>145</v>
      </c>
      <c r="P10451" s="1" t="s">
        <v>3744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3750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4210</v>
      </c>
      <c r="N10452" s="1" t="n">
        <v>42</v>
      </c>
      <c r="O10452" s="1" t="n">
        <v>294</v>
      </c>
      <c r="P10452" s="1" t="s">
        <v>3744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3750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4211</v>
      </c>
      <c r="N10453" s="1" t="n">
        <v>40</v>
      </c>
      <c r="O10453" s="1" t="n">
        <v>375.2</v>
      </c>
      <c r="P10453" s="1" t="s">
        <v>3744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3750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6754</v>
      </c>
      <c r="N10454" s="1" t="n">
        <v>15</v>
      </c>
      <c r="O10454" s="1" t="n">
        <v>105</v>
      </c>
      <c r="P10454" s="1" t="s">
        <v>3744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3750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5315</v>
      </c>
      <c r="N10455" s="1" t="n">
        <v>6</v>
      </c>
      <c r="O10455" s="1" t="n">
        <v>75.3</v>
      </c>
      <c r="P10455" s="1" t="s">
        <v>3744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3750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5315</v>
      </c>
      <c r="N10456" s="1" t="n">
        <v>3</v>
      </c>
      <c r="O10456" s="1" t="n">
        <v>37.65</v>
      </c>
      <c r="P10456" s="1" t="s">
        <v>3744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3750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5316</v>
      </c>
      <c r="N10457" s="1" t="n">
        <v>4</v>
      </c>
      <c r="O10457" s="1" t="n">
        <v>12.48</v>
      </c>
      <c r="P10457" s="1" t="s">
        <v>3744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3750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5315</v>
      </c>
      <c r="N10458" s="1" t="n">
        <v>6</v>
      </c>
      <c r="O10458" s="1" t="n">
        <v>18.72</v>
      </c>
      <c r="P10458" s="1" t="s">
        <v>3744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3750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5318</v>
      </c>
      <c r="N10459" s="1" t="n">
        <v>6</v>
      </c>
      <c r="O10459" s="1" t="n">
        <v>73.98</v>
      </c>
      <c r="P10459" s="1" t="s">
        <v>3744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3750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5319</v>
      </c>
      <c r="N10460" s="1" t="n">
        <v>6</v>
      </c>
      <c r="O10460" s="1" t="n">
        <v>18.72</v>
      </c>
      <c r="P10460" s="1" t="s">
        <v>3744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3750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5315</v>
      </c>
      <c r="N10461" s="1" t="n">
        <v>3</v>
      </c>
      <c r="O10461" s="1" t="n">
        <v>37.65</v>
      </c>
      <c r="P10461" s="1" t="s">
        <v>3744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3750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5320</v>
      </c>
      <c r="N10462" s="1" t="n">
        <v>3</v>
      </c>
      <c r="O10462" s="1" t="n">
        <v>37.65</v>
      </c>
      <c r="P10462" s="1" t="s">
        <v>3744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3750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3821</v>
      </c>
      <c r="N10463" s="1" t="n">
        <v>68</v>
      </c>
      <c r="O10463" s="1" t="n">
        <v>2176</v>
      </c>
      <c r="P10463" s="1" t="s">
        <v>3744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3750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3821</v>
      </c>
      <c r="N10464" s="1" t="n">
        <v>75.2</v>
      </c>
      <c r="O10464" s="1" t="n">
        <v>2406.4</v>
      </c>
      <c r="P10464" s="1" t="s">
        <v>3744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3750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3823</v>
      </c>
      <c r="N10465" s="1" t="n">
        <v>59</v>
      </c>
      <c r="O10465" s="1" t="n">
        <v>1298</v>
      </c>
      <c r="P10465" s="1" t="s">
        <v>3744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3750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4199</v>
      </c>
      <c r="N10466" s="1" t="n">
        <v>10</v>
      </c>
      <c r="O10466" s="1" t="n">
        <v>54.9</v>
      </c>
      <c r="P10466" s="1" t="s">
        <v>3744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3750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4200</v>
      </c>
      <c r="N10467" s="1" t="n">
        <v>10</v>
      </c>
      <c r="O10467" s="1" t="n">
        <v>54.9</v>
      </c>
      <c r="P10467" s="1" t="s">
        <v>3744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3750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6757</v>
      </c>
      <c r="N10468" s="1" t="n">
        <v>3</v>
      </c>
      <c r="O10468" s="1" t="n">
        <v>23.07</v>
      </c>
      <c r="P10468" s="1" t="s">
        <v>3744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3750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4202</v>
      </c>
      <c r="N10469" s="1" t="n">
        <v>6</v>
      </c>
      <c r="O10469" s="1" t="n">
        <v>65.28</v>
      </c>
      <c r="P10469" s="1" t="s">
        <v>3744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3750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3942</v>
      </c>
      <c r="N10470" s="1" t="n">
        <v>10</v>
      </c>
      <c r="O10470" s="1" t="n">
        <v>54.9</v>
      </c>
      <c r="P10470" s="1" t="s">
        <v>3744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3750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6612</v>
      </c>
      <c r="N10471" s="1" t="n">
        <v>3</v>
      </c>
      <c r="O10471" s="1" t="n">
        <v>19.77</v>
      </c>
      <c r="P10471" s="1" t="s">
        <v>3744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3750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4204</v>
      </c>
      <c r="N10472" s="1" t="n">
        <v>6</v>
      </c>
      <c r="O10472" s="1" t="n">
        <v>58.02</v>
      </c>
      <c r="P10472" s="1" t="s">
        <v>3744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3750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4207</v>
      </c>
      <c r="N10473" s="1" t="n">
        <v>30</v>
      </c>
      <c r="O10473" s="1" t="n">
        <v>126.6</v>
      </c>
      <c r="P10473" s="1" t="s">
        <v>3744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3750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5185</v>
      </c>
      <c r="N10474" s="1" t="n">
        <v>108</v>
      </c>
      <c r="O10474" s="1" t="n">
        <v>281.88</v>
      </c>
      <c r="P10474" s="1" t="s">
        <v>3744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3750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5526</v>
      </c>
      <c r="N10475" s="1" t="n">
        <v>60</v>
      </c>
      <c r="O10475" s="1" t="n">
        <v>114.6</v>
      </c>
      <c r="P10475" s="1" t="s">
        <v>3744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3750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4665</v>
      </c>
      <c r="N10476" s="1" t="n">
        <v>144</v>
      </c>
      <c r="O10476" s="1" t="n">
        <v>152.64</v>
      </c>
      <c r="P10476" s="1" t="s">
        <v>3744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3750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4666</v>
      </c>
      <c r="N10477" s="1" t="n">
        <v>48</v>
      </c>
      <c r="O10477" s="1" t="n">
        <v>50.88</v>
      </c>
      <c r="P10477" s="1" t="s">
        <v>3744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3750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5017</v>
      </c>
      <c r="N10478" s="1" t="n">
        <v>24</v>
      </c>
      <c r="O10478" s="1" t="n">
        <v>218.88</v>
      </c>
      <c r="P10478" s="1" t="s">
        <v>3744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3750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5018</v>
      </c>
      <c r="N10479" s="1" t="n">
        <v>24</v>
      </c>
      <c r="O10479" s="1" t="n">
        <v>218.88</v>
      </c>
      <c r="P10479" s="1" t="s">
        <v>3744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3750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5019</v>
      </c>
      <c r="N10480" s="1" t="n">
        <v>24</v>
      </c>
      <c r="O10480" s="1" t="n">
        <v>218.88</v>
      </c>
      <c r="P10480" s="1" t="s">
        <v>3744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3750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6758</v>
      </c>
      <c r="N10481" s="1" t="n">
        <v>80</v>
      </c>
      <c r="O10481" s="1" t="n">
        <v>240.8</v>
      </c>
      <c r="P10481" s="1" t="s">
        <v>3744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3750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4108</v>
      </c>
      <c r="N10482" s="1" t="n">
        <v>48</v>
      </c>
      <c r="O10482" s="1" t="n">
        <v>203.04</v>
      </c>
      <c r="P10482" s="1" t="s">
        <v>3744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3750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4151</v>
      </c>
      <c r="N10483" s="1" t="n">
        <v>27</v>
      </c>
      <c r="O10483" s="1" t="n">
        <v>198.45</v>
      </c>
      <c r="P10483" s="1" t="s">
        <v>3744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3750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5688</v>
      </c>
      <c r="N10484" s="1" t="n">
        <v>40</v>
      </c>
      <c r="O10484" s="1" t="n">
        <v>181.6</v>
      </c>
      <c r="P10484" s="1" t="s">
        <v>3744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3750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6382</v>
      </c>
      <c r="N10485" s="1" t="n">
        <v>18</v>
      </c>
      <c r="O10485" s="1" t="n">
        <v>43.56</v>
      </c>
      <c r="P10485" s="1" t="s">
        <v>3744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3750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6759</v>
      </c>
      <c r="N10486" s="1" t="n">
        <v>24</v>
      </c>
      <c r="O10486" s="1" t="n">
        <v>218.88</v>
      </c>
      <c r="P10486" s="1" t="s">
        <v>3744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3750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4791</v>
      </c>
      <c r="N10487" s="1" t="n">
        <v>72</v>
      </c>
      <c r="O10487" s="1" t="n">
        <v>167.04</v>
      </c>
      <c r="P10487" s="1" t="s">
        <v>3744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3750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5029</v>
      </c>
      <c r="N10488" s="1" t="n">
        <v>24</v>
      </c>
      <c r="O10488" s="1" t="n">
        <v>218.88</v>
      </c>
      <c r="P10488" s="1" t="s">
        <v>3744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3750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3821</v>
      </c>
      <c r="N10489" s="1" t="n">
        <v>125.3</v>
      </c>
      <c r="O10489" s="1" t="n">
        <v>4009.6</v>
      </c>
      <c r="P10489" s="1" t="s">
        <v>3744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3750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4614</v>
      </c>
      <c r="N10490" s="1" t="n">
        <v>27</v>
      </c>
      <c r="O10490" s="1" t="n">
        <v>108</v>
      </c>
      <c r="P10490" s="1" t="s">
        <v>3744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3750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4615</v>
      </c>
      <c r="N10491" s="1" t="n">
        <v>27</v>
      </c>
      <c r="O10491" s="1" t="n">
        <v>108</v>
      </c>
      <c r="P10491" s="1" t="s">
        <v>3744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3750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4618</v>
      </c>
      <c r="N10492" s="1" t="n">
        <v>45</v>
      </c>
      <c r="O10492" s="1" t="n">
        <v>180</v>
      </c>
      <c r="P10492" s="1" t="s">
        <v>3744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3750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6760</v>
      </c>
      <c r="N10493" s="1" t="n">
        <v>36</v>
      </c>
      <c r="O10493" s="1" t="n">
        <v>42</v>
      </c>
      <c r="P10493" s="1" t="s">
        <v>3744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3750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5405</v>
      </c>
      <c r="N10494" s="1" t="n">
        <v>20</v>
      </c>
      <c r="O10494" s="1" t="n">
        <v>140</v>
      </c>
      <c r="P10494" s="1" t="s">
        <v>3744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3750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5552</v>
      </c>
      <c r="N10495" s="1" t="n">
        <v>12</v>
      </c>
      <c r="O10495" s="1" t="n">
        <v>94.33</v>
      </c>
      <c r="P10495" s="1" t="s">
        <v>3744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3750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5553</v>
      </c>
      <c r="N10496" s="1" t="n">
        <v>12</v>
      </c>
      <c r="O10496" s="1" t="n">
        <v>94.33</v>
      </c>
      <c r="P10496" s="1" t="s">
        <v>3744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3750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4074</v>
      </c>
      <c r="N10497" s="1" t="n">
        <v>12</v>
      </c>
      <c r="O10497" s="1" t="n">
        <v>47.73</v>
      </c>
      <c r="P10497" s="1" t="s">
        <v>3744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3750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4065</v>
      </c>
      <c r="N10498" s="1" t="n">
        <v>12</v>
      </c>
      <c r="O10498" s="1" t="n">
        <v>47.73</v>
      </c>
      <c r="P10498" s="1" t="s">
        <v>3744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3750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5903</v>
      </c>
      <c r="N10499" s="1" t="n">
        <v>12</v>
      </c>
      <c r="O10499" s="1" t="n">
        <v>47.73</v>
      </c>
      <c r="P10499" s="1" t="s">
        <v>3744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3750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6761</v>
      </c>
      <c r="N10500" s="1" t="n">
        <v>30</v>
      </c>
      <c r="O10500" s="1" t="n">
        <v>69.99</v>
      </c>
      <c r="P10500" s="1" t="s">
        <v>3744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3750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6762</v>
      </c>
      <c r="N10501" s="1" t="n">
        <v>30</v>
      </c>
      <c r="O10501" s="1" t="n">
        <v>69.99</v>
      </c>
      <c r="P10501" s="1" t="s">
        <v>3744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3750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4069</v>
      </c>
      <c r="N10502" s="1" t="n">
        <v>12</v>
      </c>
      <c r="O10502" s="1" t="n">
        <v>47.73</v>
      </c>
      <c r="P10502" s="1" t="s">
        <v>3744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3750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4070</v>
      </c>
      <c r="N10503" s="1" t="n">
        <v>30</v>
      </c>
      <c r="O10503" s="1" t="n">
        <v>65.74</v>
      </c>
      <c r="P10503" s="1" t="s">
        <v>3744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3750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5084</v>
      </c>
      <c r="N10504" s="1" t="n">
        <v>24</v>
      </c>
      <c r="O10504" s="1" t="n">
        <v>50.16</v>
      </c>
      <c r="P10504" s="1" t="s">
        <v>3744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3750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5085</v>
      </c>
      <c r="N10505" s="1" t="n">
        <v>6</v>
      </c>
      <c r="O10505" s="1" t="n">
        <v>27.36</v>
      </c>
      <c r="P10505" s="1" t="s">
        <v>3744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3750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5087</v>
      </c>
      <c r="N10506" s="1" t="n">
        <v>24</v>
      </c>
      <c r="O10506" s="1" t="n">
        <v>110.4</v>
      </c>
      <c r="P10506" s="1" t="s">
        <v>3744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3750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6763</v>
      </c>
      <c r="N10507" s="1" t="n">
        <v>18</v>
      </c>
      <c r="O10507" s="1" t="n">
        <v>82.8</v>
      </c>
      <c r="P10507" s="1" t="s">
        <v>3744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3750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5089</v>
      </c>
      <c r="N10508" s="1" t="n">
        <v>24</v>
      </c>
      <c r="O10508" s="1" t="n">
        <v>110.4</v>
      </c>
      <c r="P10508" s="1" t="s">
        <v>3744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3750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5722</v>
      </c>
      <c r="N10509" s="1" t="n">
        <v>1</v>
      </c>
      <c r="O10509" s="1" t="n">
        <v>5.38</v>
      </c>
      <c r="P10509" s="1" t="s">
        <v>3744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3750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5723</v>
      </c>
      <c r="N10510" s="1" t="n">
        <v>6</v>
      </c>
      <c r="O10510" s="1" t="n">
        <v>16.98</v>
      </c>
      <c r="P10510" s="1" t="s">
        <v>3744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3750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6764</v>
      </c>
      <c r="N10511" s="1" t="n">
        <v>12</v>
      </c>
      <c r="O10511" s="1" t="n">
        <v>74.76</v>
      </c>
      <c r="P10511" s="1" t="s">
        <v>3744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3750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5095</v>
      </c>
      <c r="N10512" s="1" t="n">
        <v>12</v>
      </c>
      <c r="O10512" s="1" t="n">
        <v>25.08</v>
      </c>
      <c r="P10512" s="1" t="s">
        <v>3744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3750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5096</v>
      </c>
      <c r="N10513" s="1" t="n">
        <v>12</v>
      </c>
      <c r="O10513" s="1" t="n">
        <v>25.08</v>
      </c>
      <c r="P10513" s="1" t="s">
        <v>3744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3750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5097</v>
      </c>
      <c r="N10514" s="1" t="n">
        <v>12</v>
      </c>
      <c r="O10514" s="1" t="n">
        <v>25.08</v>
      </c>
      <c r="P10514" s="1" t="s">
        <v>3744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3750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5098</v>
      </c>
      <c r="N10515" s="1" t="n">
        <v>24</v>
      </c>
      <c r="O10515" s="1" t="n">
        <v>50.16</v>
      </c>
      <c r="P10515" s="1" t="s">
        <v>3744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3750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6765</v>
      </c>
      <c r="N10516" s="1" t="n">
        <v>15</v>
      </c>
      <c r="O10516" s="1" t="n">
        <v>19.25</v>
      </c>
      <c r="P10516" s="1" t="s">
        <v>3744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3750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5724</v>
      </c>
      <c r="N10517" s="1" t="n">
        <v>60</v>
      </c>
      <c r="O10517" s="1" t="n">
        <v>40.68</v>
      </c>
      <c r="P10517" s="1" t="s">
        <v>3744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3750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5725</v>
      </c>
      <c r="N10518" s="1" t="n">
        <v>60</v>
      </c>
      <c r="O10518" s="1" t="n">
        <v>40.68</v>
      </c>
      <c r="P10518" s="1" t="s">
        <v>3744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3750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5728</v>
      </c>
      <c r="N10519" s="1" t="n">
        <v>120</v>
      </c>
      <c r="O10519" s="1" t="n">
        <v>81.36</v>
      </c>
      <c r="P10519" s="1" t="s">
        <v>3744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3750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5729</v>
      </c>
      <c r="N10520" s="1" t="n">
        <v>120</v>
      </c>
      <c r="O10520" s="1" t="n">
        <v>81.36</v>
      </c>
      <c r="P10520" s="1" t="s">
        <v>3744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3750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5730</v>
      </c>
      <c r="N10521" s="1" t="n">
        <v>120</v>
      </c>
      <c r="O10521" s="1" t="n">
        <v>81.36</v>
      </c>
      <c r="P10521" s="1" t="s">
        <v>3744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3750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5731</v>
      </c>
      <c r="N10522" s="1" t="n">
        <v>120</v>
      </c>
      <c r="O10522" s="1" t="n">
        <v>81.36</v>
      </c>
      <c r="P10522" s="1" t="s">
        <v>3744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3750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5732</v>
      </c>
      <c r="N10523" s="1" t="n">
        <v>120</v>
      </c>
      <c r="O10523" s="1" t="n">
        <v>81.36</v>
      </c>
      <c r="P10523" s="1" t="s">
        <v>3744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3750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5733</v>
      </c>
      <c r="N10524" s="1" t="n">
        <v>120</v>
      </c>
      <c r="O10524" s="1" t="n">
        <v>81.36</v>
      </c>
      <c r="P10524" s="1" t="s">
        <v>3744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3750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5734</v>
      </c>
      <c r="N10525" s="1" t="n">
        <v>60</v>
      </c>
      <c r="O10525" s="1" t="n">
        <v>40.68</v>
      </c>
      <c r="P10525" s="1" t="s">
        <v>3744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3750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5735</v>
      </c>
      <c r="N10526" s="1" t="n">
        <v>240</v>
      </c>
      <c r="O10526" s="1" t="n">
        <v>162.72</v>
      </c>
      <c r="P10526" s="1" t="s">
        <v>3744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3750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6766</v>
      </c>
      <c r="N10527" s="1" t="n">
        <v>120</v>
      </c>
      <c r="O10527" s="1" t="n">
        <v>81.36</v>
      </c>
      <c r="P10527" s="1" t="s">
        <v>3744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3750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3955</v>
      </c>
      <c r="N10528" s="1" t="n">
        <v>20</v>
      </c>
      <c r="O10528" s="1" t="n">
        <v>44</v>
      </c>
      <c r="P10528" s="1" t="s">
        <v>3744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3750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6397</v>
      </c>
      <c r="N10529" s="1" t="n">
        <v>24</v>
      </c>
      <c r="O10529" s="1" t="n">
        <v>134.88</v>
      </c>
      <c r="P10529" s="1" t="s">
        <v>3744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3750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6398</v>
      </c>
      <c r="N10530" s="1" t="n">
        <v>12</v>
      </c>
      <c r="O10530" s="1" t="n">
        <v>175.8</v>
      </c>
      <c r="P10530" s="1" t="s">
        <v>3744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3750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3956</v>
      </c>
      <c r="N10531" s="1" t="n">
        <v>28</v>
      </c>
      <c r="O10531" s="1" t="n">
        <v>101.64</v>
      </c>
      <c r="P10531" s="1" t="s">
        <v>3744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3750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3957</v>
      </c>
      <c r="N10532" s="1" t="n">
        <v>28</v>
      </c>
      <c r="O10532" s="1" t="n">
        <v>101.64</v>
      </c>
      <c r="P10532" s="1" t="s">
        <v>3744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3750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3958</v>
      </c>
      <c r="N10533" s="1" t="n">
        <v>30</v>
      </c>
      <c r="O10533" s="1" t="n">
        <v>66</v>
      </c>
      <c r="P10533" s="1" t="s">
        <v>3744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3750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3959</v>
      </c>
      <c r="N10534" s="1" t="n">
        <v>56</v>
      </c>
      <c r="O10534" s="1" t="n">
        <v>186.48</v>
      </c>
      <c r="P10534" s="1" t="s">
        <v>3744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3750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3960</v>
      </c>
      <c r="N10535" s="1" t="n">
        <v>6</v>
      </c>
      <c r="O10535" s="1" t="n">
        <v>80.04</v>
      </c>
      <c r="P10535" s="1" t="s">
        <v>3744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3750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3961</v>
      </c>
      <c r="N10536" s="1" t="n">
        <v>4</v>
      </c>
      <c r="O10536" s="1" t="n">
        <v>10.6</v>
      </c>
      <c r="P10536" s="1" t="s">
        <v>3744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3750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5756</v>
      </c>
      <c r="N10537" s="1" t="n">
        <v>20</v>
      </c>
      <c r="O10537" s="1" t="n">
        <v>66.6</v>
      </c>
      <c r="P10537" s="1" t="s">
        <v>3744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3750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3963</v>
      </c>
      <c r="N10538" s="1" t="n">
        <v>5</v>
      </c>
      <c r="O10538" s="1" t="n">
        <v>39.2</v>
      </c>
      <c r="P10538" s="1" t="s">
        <v>3744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3750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5757</v>
      </c>
      <c r="N10539" s="1" t="n">
        <v>4</v>
      </c>
      <c r="O10539" s="1" t="n">
        <v>10.6</v>
      </c>
      <c r="P10539" s="1" t="s">
        <v>3744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3750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3964</v>
      </c>
      <c r="N10540" s="1" t="n">
        <v>5</v>
      </c>
      <c r="O10540" s="1" t="n">
        <v>32</v>
      </c>
      <c r="P10540" s="1" t="s">
        <v>3744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3750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3965</v>
      </c>
      <c r="N10541" s="1" t="n">
        <v>5</v>
      </c>
      <c r="O10541" s="1" t="n">
        <v>32</v>
      </c>
      <c r="P10541" s="1" t="s">
        <v>3744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3750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3966</v>
      </c>
      <c r="N10542" s="1" t="n">
        <v>58</v>
      </c>
      <c r="O10542" s="1" t="n">
        <v>218.66</v>
      </c>
      <c r="P10542" s="1" t="s">
        <v>3744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3750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5758</v>
      </c>
      <c r="N10543" s="1" t="n">
        <v>6</v>
      </c>
      <c r="O10543" s="1" t="n">
        <v>10.8</v>
      </c>
      <c r="P10543" s="1" t="s">
        <v>3744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3750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3967</v>
      </c>
      <c r="N10544" s="1" t="n">
        <v>6</v>
      </c>
      <c r="O10544" s="1" t="n">
        <v>10.8</v>
      </c>
      <c r="P10544" s="1" t="s">
        <v>3744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3750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3969</v>
      </c>
      <c r="N10545" s="1" t="n">
        <v>6</v>
      </c>
      <c r="O10545" s="1" t="n">
        <v>79.14</v>
      </c>
      <c r="P10545" s="1" t="s">
        <v>3744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3750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5760</v>
      </c>
      <c r="N10546" s="1" t="n">
        <v>10</v>
      </c>
      <c r="O10546" s="1" t="n">
        <v>34.2</v>
      </c>
      <c r="P10546" s="1" t="s">
        <v>3744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3750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3970</v>
      </c>
      <c r="N10547" s="1" t="n">
        <v>21</v>
      </c>
      <c r="O10547" s="1" t="n">
        <v>85.26</v>
      </c>
      <c r="P10547" s="1" t="s">
        <v>3744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3750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6767</v>
      </c>
      <c r="N10548" s="1" t="n">
        <v>6</v>
      </c>
      <c r="O10548" s="1" t="n">
        <v>10.8</v>
      </c>
      <c r="P10548" s="1" t="s">
        <v>3744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3750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3960</v>
      </c>
      <c r="N10549" s="1" t="n">
        <v>10</v>
      </c>
      <c r="O10549" s="1" t="n">
        <v>86.4</v>
      </c>
      <c r="P10549" s="1" t="s">
        <v>3744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3750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6768</v>
      </c>
      <c r="N10550" s="1" t="n">
        <v>6</v>
      </c>
      <c r="O10550" s="1" t="n">
        <v>10.8</v>
      </c>
      <c r="P10550" s="1" t="s">
        <v>3744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3750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3972</v>
      </c>
      <c r="N10551" s="1" t="n">
        <v>5</v>
      </c>
      <c r="O10551" s="1" t="n">
        <v>32</v>
      </c>
      <c r="P10551" s="1" t="s">
        <v>3744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3750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3973</v>
      </c>
      <c r="N10552" s="1" t="n">
        <v>20</v>
      </c>
      <c r="O10552" s="1" t="n">
        <v>66.6</v>
      </c>
      <c r="P10552" s="1" t="s">
        <v>3744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3750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5763</v>
      </c>
      <c r="N10553" s="1" t="n">
        <v>10</v>
      </c>
      <c r="O10553" s="1" t="n">
        <v>33.3</v>
      </c>
      <c r="P10553" s="1" t="s">
        <v>3744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3750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5764</v>
      </c>
      <c r="N10554" s="1" t="n">
        <v>10</v>
      </c>
      <c r="O10554" s="1" t="n">
        <v>33.3</v>
      </c>
      <c r="P10554" s="1" t="s">
        <v>3744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3750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3974</v>
      </c>
      <c r="N10555" s="1" t="n">
        <v>10</v>
      </c>
      <c r="O10555" s="1" t="n">
        <v>33.3</v>
      </c>
      <c r="P10555" s="1" t="s">
        <v>3744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3750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5058</v>
      </c>
      <c r="N10556" s="1" t="n">
        <v>12</v>
      </c>
      <c r="O10556" s="1" t="n">
        <v>45.96</v>
      </c>
      <c r="P10556" s="1" t="s">
        <v>3744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3750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6611</v>
      </c>
      <c r="N10557" s="1" t="n">
        <v>20</v>
      </c>
      <c r="O10557" s="1" t="n">
        <v>101</v>
      </c>
      <c r="P10557" s="1" t="s">
        <v>3744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3750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5923</v>
      </c>
      <c r="N10558" s="1" t="n">
        <v>12</v>
      </c>
      <c r="O10558" s="1" t="n">
        <v>20.23</v>
      </c>
      <c r="P10558" s="1" t="s">
        <v>3744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3750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5924</v>
      </c>
      <c r="N10559" s="1" t="n">
        <v>12</v>
      </c>
      <c r="O10559" s="1" t="n">
        <v>20.23</v>
      </c>
      <c r="P10559" s="1" t="s">
        <v>3744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3750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5926</v>
      </c>
      <c r="N10560" s="1" t="n">
        <v>12</v>
      </c>
      <c r="O10560" s="1" t="n">
        <v>20.23</v>
      </c>
      <c r="P10560" s="1" t="s">
        <v>3744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3750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5927</v>
      </c>
      <c r="N10561" s="1" t="n">
        <v>30</v>
      </c>
      <c r="O10561" s="1" t="n">
        <v>74.38</v>
      </c>
      <c r="P10561" s="1" t="s">
        <v>3744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3750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4772</v>
      </c>
      <c r="N10562" s="1" t="n">
        <v>30</v>
      </c>
      <c r="O10562" s="1" t="n">
        <v>86.83</v>
      </c>
      <c r="P10562" s="1" t="s">
        <v>3744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3750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4773</v>
      </c>
      <c r="N10563" s="1" t="n">
        <v>12</v>
      </c>
      <c r="O10563" s="1" t="n">
        <v>74.1</v>
      </c>
      <c r="P10563" s="1" t="s">
        <v>3744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3750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4774</v>
      </c>
      <c r="N10564" s="1" t="n">
        <v>60</v>
      </c>
      <c r="O10564" s="1" t="n">
        <v>169.12</v>
      </c>
      <c r="P10564" s="1" t="s">
        <v>3744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3750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4775</v>
      </c>
      <c r="N10565" s="1" t="n">
        <v>60</v>
      </c>
      <c r="O10565" s="1" t="n">
        <v>169.12</v>
      </c>
      <c r="P10565" s="1" t="s">
        <v>3744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3750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4776</v>
      </c>
      <c r="N10566" s="1" t="n">
        <v>30</v>
      </c>
      <c r="O10566" s="1" t="n">
        <v>84.56</v>
      </c>
      <c r="P10566" s="1" t="s">
        <v>3744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3750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4777</v>
      </c>
      <c r="N10567" s="1" t="n">
        <v>30</v>
      </c>
      <c r="O10567" s="1" t="n">
        <v>61.68</v>
      </c>
      <c r="P10567" s="1" t="s">
        <v>3744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3750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4778</v>
      </c>
      <c r="N10568" s="1" t="n">
        <v>30</v>
      </c>
      <c r="O10568" s="1" t="n">
        <v>61.68</v>
      </c>
      <c r="P10568" s="1" t="s">
        <v>3744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3750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4779</v>
      </c>
      <c r="N10569" s="1" t="n">
        <v>30</v>
      </c>
      <c r="O10569" s="1" t="n">
        <v>58.5</v>
      </c>
      <c r="P10569" s="1" t="s">
        <v>3744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3750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4780</v>
      </c>
      <c r="N10570" s="1" t="n">
        <v>30</v>
      </c>
      <c r="O10570" s="1" t="n">
        <v>61.68</v>
      </c>
      <c r="P10570" s="1" t="s">
        <v>3744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3750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4781</v>
      </c>
      <c r="N10571" s="1" t="n">
        <v>30</v>
      </c>
      <c r="O10571" s="1" t="n">
        <v>58.5</v>
      </c>
      <c r="P10571" s="1" t="s">
        <v>3744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3750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4782</v>
      </c>
      <c r="N10572" s="1" t="n">
        <v>30</v>
      </c>
      <c r="O10572" s="1" t="n">
        <v>58.5</v>
      </c>
      <c r="P10572" s="1" t="s">
        <v>3744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3750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4783</v>
      </c>
      <c r="N10573" s="1" t="n">
        <v>30</v>
      </c>
      <c r="O10573" s="1" t="n">
        <v>58.5</v>
      </c>
      <c r="P10573" s="1" t="s">
        <v>3744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3750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4784</v>
      </c>
      <c r="N10574" s="1" t="n">
        <v>80</v>
      </c>
      <c r="O10574" s="1" t="n">
        <v>119.09</v>
      </c>
      <c r="P10574" s="1" t="s">
        <v>3744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3750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5777</v>
      </c>
      <c r="N10575" s="1" t="n">
        <v>80</v>
      </c>
      <c r="O10575" s="1" t="n">
        <v>71.2</v>
      </c>
      <c r="P10575" s="1" t="s">
        <v>3744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3750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5778</v>
      </c>
      <c r="N10576" s="1" t="n">
        <v>90</v>
      </c>
      <c r="O10576" s="1" t="n">
        <v>80.11</v>
      </c>
      <c r="P10576" s="1" t="s">
        <v>3744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3750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4786</v>
      </c>
      <c r="N10577" s="1" t="n">
        <v>80</v>
      </c>
      <c r="O10577" s="1" t="n">
        <v>119.09</v>
      </c>
      <c r="P10577" s="1" t="s">
        <v>3744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3750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4787</v>
      </c>
      <c r="N10578" s="1" t="n">
        <v>36</v>
      </c>
      <c r="O10578" s="1" t="n">
        <v>78.84</v>
      </c>
      <c r="P10578" s="1" t="s">
        <v>3744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3750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5929</v>
      </c>
      <c r="N10579" s="1" t="n">
        <v>36</v>
      </c>
      <c r="O10579" s="1" t="n">
        <v>78.84</v>
      </c>
      <c r="P10579" s="1" t="s">
        <v>3744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3750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4788</v>
      </c>
      <c r="N10580" s="1" t="n">
        <v>36</v>
      </c>
      <c r="O10580" s="1" t="n">
        <v>78.84</v>
      </c>
      <c r="P10580" s="1" t="s">
        <v>3744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3750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4789</v>
      </c>
      <c r="N10581" s="1" t="n">
        <v>216</v>
      </c>
      <c r="O10581" s="1" t="n">
        <v>473.02</v>
      </c>
      <c r="P10581" s="1" t="s">
        <v>3744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3750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4790</v>
      </c>
      <c r="N10582" s="1" t="n">
        <v>180</v>
      </c>
      <c r="O10582" s="1" t="n">
        <v>394.19</v>
      </c>
      <c r="P10582" s="1" t="s">
        <v>3744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3750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4791</v>
      </c>
      <c r="N10583" s="1" t="n">
        <v>72</v>
      </c>
      <c r="O10583" s="1" t="n">
        <v>157.67</v>
      </c>
      <c r="P10583" s="1" t="s">
        <v>3744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3750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4792</v>
      </c>
      <c r="N10584" s="1" t="n">
        <v>40</v>
      </c>
      <c r="O10584" s="1" t="n">
        <v>59.54</v>
      </c>
      <c r="P10584" s="1" t="s">
        <v>3744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3750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5930</v>
      </c>
      <c r="N10585" s="1" t="n">
        <v>36</v>
      </c>
      <c r="O10585" s="1" t="n">
        <v>78.84</v>
      </c>
      <c r="P10585" s="1" t="s">
        <v>3744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3750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5931</v>
      </c>
      <c r="N10586" s="1" t="n">
        <v>5</v>
      </c>
      <c r="O10586" s="1" t="n">
        <v>17.99</v>
      </c>
      <c r="P10586" s="1" t="s">
        <v>3744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3750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4793</v>
      </c>
      <c r="N10587" s="1" t="n">
        <v>36</v>
      </c>
      <c r="O10587" s="1" t="n">
        <v>78.84</v>
      </c>
      <c r="P10587" s="1" t="s">
        <v>3744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3750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4795</v>
      </c>
      <c r="N10588" s="1" t="n">
        <v>12</v>
      </c>
      <c r="O10588" s="1" t="n">
        <v>53.88</v>
      </c>
      <c r="P10588" s="1" t="s">
        <v>3744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3750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4796</v>
      </c>
      <c r="N10589" s="1" t="n">
        <v>12</v>
      </c>
      <c r="O10589" s="1" t="n">
        <v>53.88</v>
      </c>
      <c r="P10589" s="1" t="s">
        <v>3744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3750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4797</v>
      </c>
      <c r="N10590" s="1" t="n">
        <v>12</v>
      </c>
      <c r="O10590" s="1" t="n">
        <v>53.88</v>
      </c>
      <c r="P10590" s="1" t="s">
        <v>3744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3750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4800</v>
      </c>
      <c r="N10591" s="1" t="n">
        <v>36</v>
      </c>
      <c r="O10591" s="1" t="n">
        <v>78.84</v>
      </c>
      <c r="P10591" s="1" t="s">
        <v>3744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3897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3912</v>
      </c>
      <c r="N10592" s="1" t="n">
        <v>2.214</v>
      </c>
      <c r="O10592" s="1" t="n">
        <v>49.45</v>
      </c>
      <c r="P10592" s="1" t="s">
        <v>3744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3897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3912</v>
      </c>
      <c r="N10593" s="1" t="n">
        <v>5.022</v>
      </c>
      <c r="O10593" s="1" t="n">
        <v>122.29</v>
      </c>
      <c r="P10593" s="1" t="s">
        <v>3744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3897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3913</v>
      </c>
      <c r="N10594" s="1" t="n">
        <v>7.66</v>
      </c>
      <c r="O10594" s="1" t="n">
        <v>182.9</v>
      </c>
      <c r="P10594" s="1" t="s">
        <v>3744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3897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3914</v>
      </c>
      <c r="N10595" s="1" t="n">
        <v>18.24</v>
      </c>
      <c r="O10595" s="1" t="n">
        <v>449.58</v>
      </c>
      <c r="P10595" s="1" t="s">
        <v>3744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3897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3915</v>
      </c>
      <c r="N10596" s="1" t="n">
        <v>14.61</v>
      </c>
      <c r="O10596" s="1" t="n">
        <v>393.88</v>
      </c>
      <c r="P10596" s="1" t="s">
        <v>3744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3897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4129</v>
      </c>
      <c r="N10597" s="1" t="n">
        <v>0.802</v>
      </c>
      <c r="O10597" s="1" t="n">
        <v>14.21</v>
      </c>
      <c r="P10597" s="1" t="s">
        <v>3744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3897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3898</v>
      </c>
      <c r="N10598" s="1" t="n">
        <v>4.696</v>
      </c>
      <c r="O10598" s="1" t="n">
        <v>157.83</v>
      </c>
      <c r="P10598" s="1" t="s">
        <v>3744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3897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3916</v>
      </c>
      <c r="N10599" s="1" t="n">
        <v>7.425</v>
      </c>
      <c r="O10599" s="1" t="n">
        <v>194.45</v>
      </c>
      <c r="P10599" s="1" t="s">
        <v>3744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3897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3916</v>
      </c>
      <c r="N10600" s="1" t="n">
        <v>7.523</v>
      </c>
      <c r="O10600" s="1" t="n">
        <v>213.05</v>
      </c>
      <c r="P10600" s="1" t="s">
        <v>3744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3897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3899</v>
      </c>
      <c r="N10601" s="1" t="n">
        <v>24.737</v>
      </c>
      <c r="O10601" s="1" t="n">
        <v>847.37</v>
      </c>
      <c r="P10601" s="1" t="s">
        <v>3744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3897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3900</v>
      </c>
      <c r="N10602" s="1" t="n">
        <v>5.715</v>
      </c>
      <c r="O10602" s="1" t="n">
        <v>225.52</v>
      </c>
      <c r="P10602" s="1" t="s">
        <v>3744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3897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3901</v>
      </c>
      <c r="N10603" s="1" t="n">
        <v>12.007</v>
      </c>
      <c r="O10603" s="1" t="n">
        <v>474.1</v>
      </c>
      <c r="P10603" s="1" t="s">
        <v>3744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3897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3902</v>
      </c>
      <c r="N10604" s="1" t="n">
        <v>11.134</v>
      </c>
      <c r="O10604" s="1" t="n">
        <v>477.23</v>
      </c>
      <c r="P10604" s="1" t="s">
        <v>3744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3897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3903</v>
      </c>
      <c r="N10605" s="1" t="n">
        <v>18.425</v>
      </c>
      <c r="O10605" s="1" t="n">
        <v>850.74</v>
      </c>
      <c r="P10605" s="1" t="s">
        <v>3744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3897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3904</v>
      </c>
      <c r="N10606" s="1" t="n">
        <v>8.22</v>
      </c>
      <c r="O10606" s="1" t="n">
        <v>386.84</v>
      </c>
      <c r="P10606" s="1" t="s">
        <v>3744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3897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3905</v>
      </c>
      <c r="N10607" s="1" t="n">
        <v>3.012</v>
      </c>
      <c r="O10607" s="1" t="n">
        <v>129.24</v>
      </c>
      <c r="P10607" s="1" t="s">
        <v>3744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3897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3906</v>
      </c>
      <c r="N10608" s="1" t="n">
        <v>4.844</v>
      </c>
      <c r="O10608" s="1" t="n">
        <v>221.95</v>
      </c>
      <c r="P10608" s="1" t="s">
        <v>3744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3897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3907</v>
      </c>
      <c r="N10609" s="1" t="n">
        <v>3.883</v>
      </c>
      <c r="O10609" s="1" t="n">
        <v>212.31</v>
      </c>
      <c r="P10609" s="1" t="s">
        <v>3744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3897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3917</v>
      </c>
      <c r="N10610" s="1" t="n">
        <v>2.535</v>
      </c>
      <c r="O10610" s="1" t="n">
        <v>87.36</v>
      </c>
      <c r="P10610" s="1" t="s">
        <v>3744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3897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3908</v>
      </c>
      <c r="N10611" s="1" t="n">
        <v>3.035</v>
      </c>
      <c r="O10611" s="1" t="n">
        <v>114.33</v>
      </c>
      <c r="P10611" s="1" t="s">
        <v>3744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3897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3909</v>
      </c>
      <c r="N10612" s="1" t="n">
        <v>8.674</v>
      </c>
      <c r="O10612" s="1" t="n">
        <v>14.52</v>
      </c>
      <c r="P10612" s="1" t="s">
        <v>3744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3897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3909</v>
      </c>
      <c r="N10613" s="1" t="n">
        <v>3.17</v>
      </c>
      <c r="O10613" s="1" t="n">
        <v>4.86</v>
      </c>
      <c r="P10613" s="1" t="s">
        <v>3744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3897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3910</v>
      </c>
      <c r="N10614" s="1" t="n">
        <v>18.977</v>
      </c>
      <c r="O10614" s="1" t="n">
        <v>47.71</v>
      </c>
      <c r="P10614" s="1" t="s">
        <v>3744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3897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3910</v>
      </c>
      <c r="N10615" s="1" t="n">
        <v>3.76</v>
      </c>
      <c r="O10615" s="1" t="n">
        <v>8.66</v>
      </c>
      <c r="P10615" s="1" t="s">
        <v>3744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3897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3911</v>
      </c>
      <c r="N10616" s="1" t="n">
        <v>1.119</v>
      </c>
      <c r="O10616" s="1" t="n">
        <v>0.01</v>
      </c>
      <c r="P10616" s="1" t="s">
        <v>3744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3897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3911</v>
      </c>
      <c r="N10617" s="1" t="n">
        <v>0.761</v>
      </c>
      <c r="O10617" s="1" t="n">
        <v>0.01</v>
      </c>
      <c r="P10617" s="1" t="s">
        <v>3744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3897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3912</v>
      </c>
      <c r="N10618" s="1" t="n">
        <v>4.176</v>
      </c>
      <c r="O10618" s="1" t="n">
        <v>104.78</v>
      </c>
      <c r="P10618" s="1" t="s">
        <v>3744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3897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3898</v>
      </c>
      <c r="N10619" s="1" t="n">
        <v>3.936</v>
      </c>
      <c r="O10619" s="1" t="n">
        <v>136.23</v>
      </c>
      <c r="P10619" s="1" t="s">
        <v>3744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3897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3916</v>
      </c>
      <c r="N10620" s="1" t="n">
        <v>10.246</v>
      </c>
      <c r="O10620" s="1" t="n">
        <v>301.43</v>
      </c>
      <c r="P10620" s="1" t="s">
        <v>3744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3897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3899</v>
      </c>
      <c r="N10621" s="1" t="n">
        <v>20.265</v>
      </c>
      <c r="O10621" s="1" t="n">
        <v>718.95</v>
      </c>
      <c r="P10621" s="1" t="s">
        <v>3744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3897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3900</v>
      </c>
      <c r="N10622" s="1" t="n">
        <v>5.558</v>
      </c>
      <c r="O10622" s="1" t="n">
        <v>226.05</v>
      </c>
      <c r="P10622" s="1" t="s">
        <v>3744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3897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3901</v>
      </c>
      <c r="N10623" s="1" t="n">
        <v>5.14</v>
      </c>
      <c r="O10623" s="1" t="n">
        <v>209.05</v>
      </c>
      <c r="P10623" s="1" t="s">
        <v>3744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3897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3902</v>
      </c>
      <c r="N10624" s="1" t="n">
        <v>9.981</v>
      </c>
      <c r="O10624" s="1" t="n">
        <v>440.49</v>
      </c>
      <c r="P10624" s="1" t="s">
        <v>3744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3897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3903</v>
      </c>
      <c r="N10625" s="1" t="n">
        <v>17.255</v>
      </c>
      <c r="O10625" s="1" t="n">
        <v>821.25</v>
      </c>
      <c r="P10625" s="1" t="s">
        <v>3744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3897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3904</v>
      </c>
      <c r="N10626" s="1" t="n">
        <v>7.24</v>
      </c>
      <c r="O10626" s="1" t="n">
        <v>350.85</v>
      </c>
      <c r="P10626" s="1" t="s">
        <v>3744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3897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3905</v>
      </c>
      <c r="N10627" s="1" t="n">
        <v>2.456</v>
      </c>
      <c r="O10627" s="1" t="n">
        <v>108.39</v>
      </c>
      <c r="P10627" s="1" t="s">
        <v>3744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3897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3906</v>
      </c>
      <c r="N10628" s="1" t="n">
        <v>3.2</v>
      </c>
      <c r="O10628" s="1" t="n">
        <v>152.3</v>
      </c>
      <c r="P10628" s="1" t="s">
        <v>3744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3897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3907</v>
      </c>
      <c r="N10629" s="1" t="n">
        <v>2.894</v>
      </c>
      <c r="O10629" s="1" t="n">
        <v>162.79</v>
      </c>
      <c r="P10629" s="1" t="s">
        <v>3744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3897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3917</v>
      </c>
      <c r="N10630" s="1" t="n">
        <v>2.348</v>
      </c>
      <c r="O10630" s="1" t="n">
        <v>83.3</v>
      </c>
      <c r="P10630" s="1" t="s">
        <v>3744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3897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3908</v>
      </c>
      <c r="N10631" s="1" t="n">
        <v>3.398</v>
      </c>
      <c r="O10631" s="1" t="n">
        <v>132.32</v>
      </c>
      <c r="P10631" s="1" t="s">
        <v>3744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3897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3909</v>
      </c>
      <c r="N10632" s="1" t="n">
        <v>6.17</v>
      </c>
      <c r="O10632" s="1" t="n">
        <v>10.63</v>
      </c>
      <c r="P10632" s="1" t="s">
        <v>3744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3897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3910</v>
      </c>
      <c r="N10633" s="1" t="n">
        <v>19.624</v>
      </c>
      <c r="O10633" s="1" t="n">
        <v>50.79</v>
      </c>
      <c r="P10633" s="1" t="s">
        <v>3744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3897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3911</v>
      </c>
      <c r="N10634" s="1" t="n">
        <v>1.413</v>
      </c>
      <c r="O10634" s="1" t="n">
        <v>0</v>
      </c>
      <c r="P10634" s="1" t="s">
        <v>3744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3918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3912</v>
      </c>
      <c r="N10635" s="1" t="n">
        <v>2.207</v>
      </c>
      <c r="O10635" s="1" t="n">
        <v>52.69</v>
      </c>
      <c r="P10635" s="1" t="s">
        <v>3744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3918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3898</v>
      </c>
      <c r="N10636" s="1" t="n">
        <v>1.993</v>
      </c>
      <c r="O10636" s="1" t="n">
        <v>65.63</v>
      </c>
      <c r="P10636" s="1" t="s">
        <v>3744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3918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3916</v>
      </c>
      <c r="N10637" s="1" t="n">
        <v>5.048</v>
      </c>
      <c r="O10637" s="1" t="n">
        <v>141.3</v>
      </c>
      <c r="P10637" s="1" t="s">
        <v>3744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3918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3899</v>
      </c>
      <c r="N10638" s="1" t="n">
        <v>14.48</v>
      </c>
      <c r="O10638" s="1" t="n">
        <v>488.77</v>
      </c>
      <c r="P10638" s="1" t="s">
        <v>3744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3918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3900</v>
      </c>
      <c r="N10639" s="1" t="n">
        <v>2.55</v>
      </c>
      <c r="O10639" s="1" t="n">
        <v>98.67</v>
      </c>
      <c r="P10639" s="1" t="s">
        <v>3744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3918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3901</v>
      </c>
      <c r="N10640" s="1" t="n">
        <v>5.156</v>
      </c>
      <c r="O10640" s="1" t="n">
        <v>199.52</v>
      </c>
      <c r="P10640" s="1" t="s">
        <v>3744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3918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3902</v>
      </c>
      <c r="N10641" s="1" t="n">
        <v>4.662</v>
      </c>
      <c r="O10641" s="1" t="n">
        <v>195.76</v>
      </c>
      <c r="P10641" s="1" t="s">
        <v>3744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3918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3903</v>
      </c>
      <c r="N10642" s="1" t="n">
        <v>8.301</v>
      </c>
      <c r="O10642" s="1" t="n">
        <v>375.9</v>
      </c>
      <c r="P10642" s="1" t="s">
        <v>3744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3918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3904</v>
      </c>
      <c r="N10643" s="1" t="n">
        <v>3.469</v>
      </c>
      <c r="O10643" s="1" t="n">
        <v>159.95</v>
      </c>
      <c r="P10643" s="1" t="s">
        <v>3744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3918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3905</v>
      </c>
      <c r="N10644" s="1" t="n">
        <v>1.17</v>
      </c>
      <c r="O10644" s="1" t="n">
        <v>49.13</v>
      </c>
      <c r="P10644" s="1" t="s">
        <v>3744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3918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3906</v>
      </c>
      <c r="N10645" s="1" t="n">
        <v>3.243</v>
      </c>
      <c r="O10645" s="1" t="n">
        <v>146.86</v>
      </c>
      <c r="P10645" s="1" t="s">
        <v>3744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3918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3907</v>
      </c>
      <c r="N10646" s="1" t="n">
        <v>1.53</v>
      </c>
      <c r="O10646" s="1" t="n">
        <v>81.88</v>
      </c>
      <c r="P10646" s="1" t="s">
        <v>3744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3918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3917</v>
      </c>
      <c r="N10647" s="1" t="n">
        <v>1.047</v>
      </c>
      <c r="O10647" s="1" t="n">
        <v>35.34</v>
      </c>
      <c r="P10647" s="1" t="s">
        <v>3744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3918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3908</v>
      </c>
      <c r="N10648" s="1" t="n">
        <v>1.613</v>
      </c>
      <c r="O10648" s="1" t="n">
        <v>59.76</v>
      </c>
      <c r="P10648" s="1" t="s">
        <v>3744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3918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3909</v>
      </c>
      <c r="N10649" s="1" t="n">
        <v>3.483</v>
      </c>
      <c r="O10649" s="1" t="n">
        <v>5.71</v>
      </c>
      <c r="P10649" s="1" t="s">
        <v>3744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3918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3910</v>
      </c>
      <c r="N10650" s="1" t="n">
        <v>7.771</v>
      </c>
      <c r="O10650" s="1" t="n">
        <v>19.13</v>
      </c>
      <c r="P10650" s="1" t="s">
        <v>3744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3918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3911</v>
      </c>
      <c r="N10651" s="1" t="n">
        <v>0.277</v>
      </c>
      <c r="O10651" s="1" t="n">
        <v>0</v>
      </c>
      <c r="P10651" s="1" t="s">
        <v>3744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3918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3912</v>
      </c>
      <c r="N10652" s="1" t="n">
        <v>2.815</v>
      </c>
      <c r="O10652" s="1" t="n">
        <v>69.6</v>
      </c>
      <c r="P10652" s="1" t="s">
        <v>3744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3918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3898</v>
      </c>
      <c r="N10653" s="1" t="n">
        <v>2.703</v>
      </c>
      <c r="O10653" s="1" t="n">
        <v>92.2</v>
      </c>
      <c r="P10653" s="1" t="s">
        <v>3744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3918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3916</v>
      </c>
      <c r="N10654" s="1" t="n">
        <v>2.475</v>
      </c>
      <c r="O10654" s="1" t="n">
        <v>71.75</v>
      </c>
      <c r="P10654" s="1" t="s">
        <v>3744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3918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3899</v>
      </c>
      <c r="N10655" s="1" t="n">
        <v>10.257</v>
      </c>
      <c r="O10655" s="1" t="n">
        <v>358.6</v>
      </c>
      <c r="P10655" s="1" t="s">
        <v>3744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3918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3900</v>
      </c>
      <c r="N10656" s="1" t="n">
        <v>3.165</v>
      </c>
      <c r="O10656" s="1" t="n">
        <v>126.85</v>
      </c>
      <c r="P10656" s="1" t="s">
        <v>3744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3918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3901</v>
      </c>
      <c r="N10657" s="1" t="n">
        <v>6.851</v>
      </c>
      <c r="O10657" s="1" t="n">
        <v>274.58</v>
      </c>
      <c r="P10657" s="1" t="s">
        <v>3744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3918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3902</v>
      </c>
      <c r="N10658" s="1" t="n">
        <v>6.472</v>
      </c>
      <c r="O10658" s="1" t="n">
        <v>281.47</v>
      </c>
      <c r="P10658" s="1" t="s">
        <v>3744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3918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3903</v>
      </c>
      <c r="N10659" s="1" t="n">
        <v>10.124</v>
      </c>
      <c r="O10659" s="1" t="n">
        <v>474.84</v>
      </c>
      <c r="P10659" s="1" t="s">
        <v>3744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3918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3904</v>
      </c>
      <c r="N10660" s="1" t="n">
        <v>4.751</v>
      </c>
      <c r="O10660" s="1" t="n">
        <v>226.89</v>
      </c>
      <c r="P10660" s="1" t="s">
        <v>3744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3918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3905</v>
      </c>
      <c r="N10661" s="1" t="n">
        <v>1.842</v>
      </c>
      <c r="O10661" s="1" t="n">
        <v>80.11</v>
      </c>
      <c r="P10661" s="1" t="s">
        <v>3744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3918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3906</v>
      </c>
      <c r="N10662" s="1" t="n">
        <v>1.601</v>
      </c>
      <c r="O10662" s="1" t="n">
        <v>75.09</v>
      </c>
      <c r="P10662" s="1" t="s">
        <v>3744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3918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3907</v>
      </c>
      <c r="N10663" s="1" t="n">
        <v>2.353</v>
      </c>
      <c r="O10663" s="1" t="n">
        <v>130.43</v>
      </c>
      <c r="P10663" s="1" t="s">
        <v>3744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3918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3917</v>
      </c>
      <c r="N10664" s="1" t="n">
        <v>1.488</v>
      </c>
      <c r="O10664" s="1" t="n">
        <v>52.02</v>
      </c>
      <c r="P10664" s="1" t="s">
        <v>3744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3918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3908</v>
      </c>
      <c r="N10665" s="1" t="n">
        <v>1.422</v>
      </c>
      <c r="O10665" s="1" t="n">
        <v>54.57</v>
      </c>
      <c r="P10665" s="1" t="s">
        <v>3744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3918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3909</v>
      </c>
      <c r="N10666" s="1" t="n">
        <v>5.191</v>
      </c>
      <c r="O10666" s="1" t="n">
        <v>8.81</v>
      </c>
      <c r="P10666" s="1" t="s">
        <v>3744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3918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3910</v>
      </c>
      <c r="N10667" s="1" t="n">
        <v>11.206</v>
      </c>
      <c r="O10667" s="1" t="n">
        <v>28.58</v>
      </c>
      <c r="P10667" s="1" t="s">
        <v>3744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3918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3911</v>
      </c>
      <c r="N10668" s="1" t="n">
        <v>0.484</v>
      </c>
      <c r="O10668" s="1" t="n">
        <v>0.01</v>
      </c>
      <c r="P10668" s="1" t="s">
        <v>3744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3918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3912</v>
      </c>
      <c r="N10669" s="1" t="n">
        <v>2.214</v>
      </c>
      <c r="O10669" s="1" t="n">
        <v>49.45</v>
      </c>
      <c r="P10669" s="1" t="s">
        <v>3744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3918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3913</v>
      </c>
      <c r="N10670" s="1" t="n">
        <v>7.66</v>
      </c>
      <c r="O10670" s="1" t="n">
        <v>182.9</v>
      </c>
      <c r="P10670" s="1" t="s">
        <v>3744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3918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3914</v>
      </c>
      <c r="N10671" s="1" t="n">
        <v>18.24</v>
      </c>
      <c r="O10671" s="1" t="n">
        <v>449.58</v>
      </c>
      <c r="P10671" s="1" t="s">
        <v>3744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3918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3915</v>
      </c>
      <c r="N10672" s="1" t="n">
        <v>14.61</v>
      </c>
      <c r="O10672" s="1" t="n">
        <v>393.88</v>
      </c>
      <c r="P10672" s="1" t="s">
        <v>3744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3918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4129</v>
      </c>
      <c r="N10673" s="1" t="n">
        <v>0.802</v>
      </c>
      <c r="O10673" s="1" t="n">
        <v>14.21</v>
      </c>
      <c r="P10673" s="1" t="s">
        <v>3744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3918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3916</v>
      </c>
      <c r="N10674" s="1" t="n">
        <v>7.425</v>
      </c>
      <c r="O10674" s="1" t="n">
        <v>194.45</v>
      </c>
      <c r="P10674" s="1" t="s">
        <v>3744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3918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3909</v>
      </c>
      <c r="N10675" s="1" t="n">
        <v>3.17</v>
      </c>
      <c r="O10675" s="1" t="n">
        <v>4.86</v>
      </c>
      <c r="P10675" s="1" t="s">
        <v>3744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3918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3910</v>
      </c>
      <c r="N10676" s="1" t="n">
        <v>3.76</v>
      </c>
      <c r="O10676" s="1" t="n">
        <v>8.66</v>
      </c>
      <c r="P10676" s="1" t="s">
        <v>3744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3918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3911</v>
      </c>
      <c r="N10677" s="1" t="n">
        <v>1.119</v>
      </c>
      <c r="O10677" s="1" t="n">
        <v>0.01</v>
      </c>
      <c r="P10677" s="1" t="s">
        <v>3744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3918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3912</v>
      </c>
      <c r="N10678" s="1" t="n">
        <v>4.176</v>
      </c>
      <c r="O10678" s="1" t="n">
        <v>104.78</v>
      </c>
      <c r="P10678" s="1" t="s">
        <v>3744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3918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3898</v>
      </c>
      <c r="N10679" s="1" t="n">
        <v>3.936</v>
      </c>
      <c r="O10679" s="1" t="n">
        <v>136.23</v>
      </c>
      <c r="P10679" s="1" t="s">
        <v>3744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3918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3916</v>
      </c>
      <c r="N10680" s="1" t="n">
        <v>10.246</v>
      </c>
      <c r="O10680" s="1" t="n">
        <v>301.43</v>
      </c>
      <c r="P10680" s="1" t="s">
        <v>3744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3918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3899</v>
      </c>
      <c r="N10681" s="1" t="n">
        <v>20.265</v>
      </c>
      <c r="O10681" s="1" t="n">
        <v>718.95</v>
      </c>
      <c r="P10681" s="1" t="s">
        <v>3744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3918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3900</v>
      </c>
      <c r="N10682" s="1" t="n">
        <v>5.558</v>
      </c>
      <c r="O10682" s="1" t="n">
        <v>226.05</v>
      </c>
      <c r="P10682" s="1" t="s">
        <v>3744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3918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3901</v>
      </c>
      <c r="N10683" s="1" t="n">
        <v>5.14</v>
      </c>
      <c r="O10683" s="1" t="n">
        <v>209.05</v>
      </c>
      <c r="P10683" s="1" t="s">
        <v>3744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3918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3902</v>
      </c>
      <c r="N10684" s="1" t="n">
        <v>9.981</v>
      </c>
      <c r="O10684" s="1" t="n">
        <v>440.49</v>
      </c>
      <c r="P10684" s="1" t="s">
        <v>3744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3918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3903</v>
      </c>
      <c r="N10685" s="1" t="n">
        <v>17.255</v>
      </c>
      <c r="O10685" s="1" t="n">
        <v>821.25</v>
      </c>
      <c r="P10685" s="1" t="s">
        <v>3744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3918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3904</v>
      </c>
      <c r="N10686" s="1" t="n">
        <v>7.24</v>
      </c>
      <c r="O10686" s="1" t="n">
        <v>350.85</v>
      </c>
      <c r="P10686" s="1" t="s">
        <v>3744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3918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3905</v>
      </c>
      <c r="N10687" s="1" t="n">
        <v>2.456</v>
      </c>
      <c r="O10687" s="1" t="n">
        <v>108.39</v>
      </c>
      <c r="P10687" s="1" t="s">
        <v>3744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3918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3906</v>
      </c>
      <c r="N10688" s="1" t="n">
        <v>3.2</v>
      </c>
      <c r="O10688" s="1" t="n">
        <v>152.3</v>
      </c>
      <c r="P10688" s="1" t="s">
        <v>3744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3918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3907</v>
      </c>
      <c r="N10689" s="1" t="n">
        <v>2.894</v>
      </c>
      <c r="O10689" s="1" t="n">
        <v>162.79</v>
      </c>
      <c r="P10689" s="1" t="s">
        <v>3744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3918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3917</v>
      </c>
      <c r="N10690" s="1" t="n">
        <v>2.348</v>
      </c>
      <c r="O10690" s="1" t="n">
        <v>83.3</v>
      </c>
      <c r="P10690" s="1" t="s">
        <v>3744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3918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3908</v>
      </c>
      <c r="N10691" s="1" t="n">
        <v>3.398</v>
      </c>
      <c r="O10691" s="1" t="n">
        <v>132.32</v>
      </c>
      <c r="P10691" s="1" t="s">
        <v>3744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3918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3909</v>
      </c>
      <c r="N10692" s="1" t="n">
        <v>6.17</v>
      </c>
      <c r="O10692" s="1" t="n">
        <v>10.63</v>
      </c>
      <c r="P10692" s="1" t="s">
        <v>3744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3918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3910</v>
      </c>
      <c r="N10693" s="1" t="n">
        <v>19.624</v>
      </c>
      <c r="O10693" s="1" t="n">
        <v>50.79</v>
      </c>
      <c r="P10693" s="1" t="s">
        <v>3744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3918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3911</v>
      </c>
      <c r="N10694" s="1" t="n">
        <v>1.413</v>
      </c>
      <c r="O10694" s="1" t="n">
        <v>0</v>
      </c>
      <c r="P10694" s="1" t="s">
        <v>3744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3778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3800</v>
      </c>
      <c r="N10695" s="1" t="n">
        <v>20</v>
      </c>
      <c r="O10695" s="1" t="n">
        <v>240</v>
      </c>
      <c r="P10695" s="1" t="s">
        <v>3744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3749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3747</v>
      </c>
      <c r="N10696" s="1" t="n">
        <v>40</v>
      </c>
      <c r="O10696" s="1" t="n">
        <v>250</v>
      </c>
      <c r="P10696" s="1" t="s">
        <v>3744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3749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3743</v>
      </c>
      <c r="N10697" s="1" t="n">
        <v>8</v>
      </c>
      <c r="O10697" s="1" t="n">
        <v>20</v>
      </c>
      <c r="P10697" s="1" t="s">
        <v>3744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3749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3746</v>
      </c>
      <c r="N10698" s="1" t="n">
        <v>30</v>
      </c>
      <c r="O10698" s="1" t="n">
        <v>60</v>
      </c>
      <c r="P10698" s="1" t="s">
        <v>3744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3749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3782</v>
      </c>
      <c r="N10699" s="1" t="n">
        <v>5</v>
      </c>
      <c r="O10699" s="1" t="n">
        <v>40</v>
      </c>
      <c r="P10699" s="1" t="s">
        <v>3744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3749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3785</v>
      </c>
      <c r="N10700" s="1" t="n">
        <v>40</v>
      </c>
      <c r="O10700" s="1" t="n">
        <v>260</v>
      </c>
      <c r="P10700" s="1" t="s">
        <v>3744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3749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3934</v>
      </c>
      <c r="N10701" s="1" t="n">
        <v>7</v>
      </c>
      <c r="O10701" s="1" t="n">
        <v>63</v>
      </c>
      <c r="P10701" s="1" t="s">
        <v>3744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3749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3787</v>
      </c>
      <c r="N10702" s="1" t="n">
        <v>40</v>
      </c>
      <c r="O10702" s="1" t="n">
        <v>380</v>
      </c>
      <c r="P10702" s="1" t="s">
        <v>3744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3749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3935</v>
      </c>
      <c r="N10703" s="1" t="n">
        <v>15</v>
      </c>
      <c r="O10703" s="1" t="n">
        <v>195</v>
      </c>
      <c r="P10703" s="1" t="s">
        <v>3744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3749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3789</v>
      </c>
      <c r="N10704" s="1" t="n">
        <v>3</v>
      </c>
      <c r="O10704" s="1" t="n">
        <v>24</v>
      </c>
      <c r="P10704" s="1" t="s">
        <v>3744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3749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3790</v>
      </c>
      <c r="N10705" s="1" t="n">
        <v>5</v>
      </c>
      <c r="O10705" s="1" t="n">
        <v>125</v>
      </c>
      <c r="P10705" s="1" t="s">
        <v>3744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3749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3791</v>
      </c>
      <c r="N10706" s="1" t="n">
        <v>5</v>
      </c>
      <c r="O10706" s="1" t="n">
        <v>75</v>
      </c>
      <c r="P10706" s="1" t="s">
        <v>3744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3749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3936</v>
      </c>
      <c r="N10707" s="1" t="n">
        <v>2</v>
      </c>
      <c r="O10707" s="1" t="n">
        <v>36</v>
      </c>
      <c r="P10707" s="1" t="s">
        <v>3744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3749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3937</v>
      </c>
      <c r="N10708" s="1" t="n">
        <v>9.15</v>
      </c>
      <c r="O10708" s="1" t="n">
        <v>82</v>
      </c>
      <c r="P10708" s="1" t="s">
        <v>3744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3749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3938</v>
      </c>
      <c r="N10709" s="1" t="n">
        <v>40</v>
      </c>
      <c r="O10709" s="1" t="n">
        <v>320</v>
      </c>
      <c r="P10709" s="1" t="s">
        <v>3744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3749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4573</v>
      </c>
      <c r="N10710" s="1" t="n">
        <v>75.52</v>
      </c>
      <c r="O10710" s="1" t="n">
        <v>224</v>
      </c>
      <c r="P10710" s="1" t="s">
        <v>3744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3749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4138</v>
      </c>
      <c r="N10711" s="1" t="n">
        <v>5</v>
      </c>
      <c r="O10711" s="1" t="n">
        <v>70</v>
      </c>
      <c r="P10711" s="1" t="s">
        <v>3744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3749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3795</v>
      </c>
      <c r="N10712" s="1" t="n">
        <v>20</v>
      </c>
      <c r="O10712" s="1" t="n">
        <v>130</v>
      </c>
      <c r="P10712" s="1" t="s">
        <v>3744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3749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4752</v>
      </c>
      <c r="N10713" s="1" t="n">
        <v>2</v>
      </c>
      <c r="O10713" s="1" t="n">
        <v>66</v>
      </c>
      <c r="P10713" s="1" t="s">
        <v>3744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3750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4737</v>
      </c>
      <c r="N10714" s="1" t="n">
        <v>60</v>
      </c>
      <c r="O10714" s="1" t="n">
        <v>684</v>
      </c>
      <c r="P10714" s="1" t="s">
        <v>3744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3750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5600</v>
      </c>
      <c r="N10715" s="1" t="n">
        <v>48</v>
      </c>
      <c r="O10715" s="1" t="n">
        <v>143.6</v>
      </c>
      <c r="P10715" s="1" t="s">
        <v>3744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3750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6107</v>
      </c>
      <c r="N10716" s="1" t="n">
        <v>24</v>
      </c>
      <c r="O10716" s="1" t="n">
        <v>190.9</v>
      </c>
      <c r="P10716" s="1" t="s">
        <v>3744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3750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4259</v>
      </c>
      <c r="N10717" s="1" t="n">
        <v>24</v>
      </c>
      <c r="O10717" s="1" t="n">
        <v>213.9</v>
      </c>
      <c r="P10717" s="1" t="s">
        <v>3744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3750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4930</v>
      </c>
      <c r="N10718" s="1" t="n">
        <v>12</v>
      </c>
      <c r="O10718" s="1" t="n">
        <v>33</v>
      </c>
      <c r="P10718" s="1" t="s">
        <v>3744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3750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4931</v>
      </c>
      <c r="N10719" s="1" t="n">
        <v>24</v>
      </c>
      <c r="O10719" s="1" t="n">
        <v>79</v>
      </c>
      <c r="P10719" s="1" t="s">
        <v>3744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3750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4935</v>
      </c>
      <c r="N10720" s="1" t="n">
        <v>24</v>
      </c>
      <c r="O10720" s="1" t="n">
        <v>74</v>
      </c>
      <c r="P10720" s="1" t="s">
        <v>3744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3750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6769</v>
      </c>
      <c r="N10721" s="1" t="n">
        <v>24</v>
      </c>
      <c r="O10721" s="1" t="n">
        <v>91.9</v>
      </c>
      <c r="P10721" s="1" t="s">
        <v>3744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3750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5644</v>
      </c>
      <c r="N10722" s="1" t="n">
        <v>24</v>
      </c>
      <c r="O10722" s="1" t="n">
        <v>61</v>
      </c>
      <c r="P10722" s="1" t="s">
        <v>3744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3750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5793</v>
      </c>
      <c r="N10723" s="1" t="n">
        <v>90</v>
      </c>
      <c r="O10723" s="1" t="n">
        <v>383.7</v>
      </c>
      <c r="P10723" s="1" t="s">
        <v>3744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3750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6770</v>
      </c>
      <c r="N10724" s="1" t="n">
        <v>24</v>
      </c>
      <c r="O10724" s="1" t="n">
        <v>60.5</v>
      </c>
      <c r="P10724" s="1" t="s">
        <v>3744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3750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4262</v>
      </c>
      <c r="N10725" s="1" t="n">
        <v>60</v>
      </c>
      <c r="O10725" s="1" t="n">
        <v>235.8</v>
      </c>
      <c r="P10725" s="1" t="s">
        <v>3744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3750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6771</v>
      </c>
      <c r="N10726" s="1" t="n">
        <v>24</v>
      </c>
      <c r="O10726" s="1" t="n">
        <v>139</v>
      </c>
      <c r="P10726" s="1" t="s">
        <v>3744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3750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5739</v>
      </c>
      <c r="N10727" s="1" t="n">
        <v>24</v>
      </c>
      <c r="O10727" s="1" t="n">
        <v>139</v>
      </c>
      <c r="P10727" s="1" t="s">
        <v>3744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3750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4764</v>
      </c>
      <c r="N10728" s="1" t="n">
        <v>120</v>
      </c>
      <c r="O10728" s="1" t="n">
        <v>244.2</v>
      </c>
      <c r="P10728" s="1" t="s">
        <v>3744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3750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5313</v>
      </c>
      <c r="N10729" s="1" t="n">
        <v>160</v>
      </c>
      <c r="O10729" s="1" t="n">
        <v>609.8</v>
      </c>
      <c r="P10729" s="1" t="s">
        <v>3744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3750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4765</v>
      </c>
      <c r="N10730" s="1" t="n">
        <v>120</v>
      </c>
      <c r="O10730" s="1" t="n">
        <v>340</v>
      </c>
      <c r="P10730" s="1" t="s">
        <v>3744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3750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4766</v>
      </c>
      <c r="N10731" s="1" t="n">
        <v>24</v>
      </c>
      <c r="O10731" s="1" t="n">
        <v>96</v>
      </c>
      <c r="P10731" s="1" t="s">
        <v>3744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3750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5711</v>
      </c>
      <c r="N10732" s="1" t="n">
        <v>14</v>
      </c>
      <c r="O10732" s="1" t="n">
        <v>58.5</v>
      </c>
      <c r="P10732" s="1" t="s">
        <v>3744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3750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5653</v>
      </c>
      <c r="N10733" s="1" t="n">
        <v>12</v>
      </c>
      <c r="O10733" s="1" t="n">
        <v>47.5</v>
      </c>
      <c r="P10733" s="1" t="s">
        <v>3744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3750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5689</v>
      </c>
      <c r="N10734" s="1" t="n">
        <v>36</v>
      </c>
      <c r="O10734" s="1" t="n">
        <v>342</v>
      </c>
      <c r="P10734" s="1" t="s">
        <v>3744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3750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6772</v>
      </c>
      <c r="N10735" s="1" t="n">
        <v>200</v>
      </c>
      <c r="O10735" s="1" t="n">
        <v>339</v>
      </c>
      <c r="P10735" s="1" t="s">
        <v>3744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3750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6773</v>
      </c>
      <c r="N10736" s="1" t="n">
        <v>12</v>
      </c>
      <c r="O10736" s="1" t="n">
        <v>100.8</v>
      </c>
      <c r="P10736" s="1" t="s">
        <v>3744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3750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6774</v>
      </c>
      <c r="N10737" s="1" t="n">
        <v>6</v>
      </c>
      <c r="O10737" s="1" t="n">
        <v>138</v>
      </c>
      <c r="P10737" s="1" t="s">
        <v>3744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3750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4096</v>
      </c>
      <c r="N10738" s="1" t="n">
        <v>100</v>
      </c>
      <c r="O10738" s="1" t="n">
        <v>218</v>
      </c>
      <c r="P10738" s="1" t="s">
        <v>3744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3750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4097</v>
      </c>
      <c r="N10739" s="1" t="n">
        <v>100</v>
      </c>
      <c r="O10739" s="1" t="n">
        <v>218</v>
      </c>
      <c r="P10739" s="1" t="s">
        <v>3744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3750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4099</v>
      </c>
      <c r="N10740" s="1" t="n">
        <v>150</v>
      </c>
      <c r="O10740" s="1" t="n">
        <v>315</v>
      </c>
      <c r="P10740" s="1" t="s">
        <v>3744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3750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4100</v>
      </c>
      <c r="N10741" s="1" t="n">
        <v>50</v>
      </c>
      <c r="O10741" s="1" t="n">
        <v>105</v>
      </c>
      <c r="P10741" s="1" t="s">
        <v>3744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3750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4101</v>
      </c>
      <c r="N10742" s="1" t="n">
        <v>100</v>
      </c>
      <c r="O10742" s="1" t="n">
        <v>210</v>
      </c>
      <c r="P10742" s="1" t="s">
        <v>3744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3750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5913</v>
      </c>
      <c r="N10743" s="1" t="n">
        <v>6</v>
      </c>
      <c r="O10743" s="1" t="n">
        <v>42.72</v>
      </c>
      <c r="P10743" s="1" t="s">
        <v>3744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3750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6775</v>
      </c>
      <c r="N10744" s="1" t="n">
        <v>15</v>
      </c>
      <c r="O10744" s="1" t="n">
        <v>31.5</v>
      </c>
      <c r="P10744" s="1" t="s">
        <v>3744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3750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4102</v>
      </c>
      <c r="N10745" s="1" t="n">
        <v>3</v>
      </c>
      <c r="O10745" s="1" t="n">
        <v>20.67</v>
      </c>
      <c r="P10745" s="1" t="s">
        <v>3744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3750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6776</v>
      </c>
      <c r="N10746" s="1" t="n">
        <v>6</v>
      </c>
      <c r="O10746" s="1" t="n">
        <v>188.88</v>
      </c>
      <c r="P10746" s="1" t="s">
        <v>3744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3750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4103</v>
      </c>
      <c r="N10747" s="1" t="n">
        <v>25</v>
      </c>
      <c r="O10747" s="1" t="n">
        <v>52.5</v>
      </c>
      <c r="P10747" s="1" t="s">
        <v>3744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3750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4104</v>
      </c>
      <c r="N10748" s="1" t="n">
        <v>25</v>
      </c>
      <c r="O10748" s="1" t="n">
        <v>71.25</v>
      </c>
      <c r="P10748" s="1" t="s">
        <v>3744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3750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6777</v>
      </c>
      <c r="N10749" s="1" t="n">
        <v>15</v>
      </c>
      <c r="O10749" s="1" t="n">
        <v>42.75</v>
      </c>
      <c r="P10749" s="1" t="s">
        <v>3744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3750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6778</v>
      </c>
      <c r="N10750" s="1" t="n">
        <v>6</v>
      </c>
      <c r="O10750" s="1" t="n">
        <v>103.8</v>
      </c>
      <c r="P10750" s="1" t="s">
        <v>3744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3750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6779</v>
      </c>
      <c r="N10751" s="1" t="n">
        <v>25</v>
      </c>
      <c r="O10751" s="1" t="n">
        <v>71.25</v>
      </c>
      <c r="P10751" s="1" t="s">
        <v>3744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3750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6780</v>
      </c>
      <c r="N10752" s="1" t="n">
        <v>15</v>
      </c>
      <c r="O10752" s="1" t="n">
        <v>31.5</v>
      </c>
      <c r="P10752" s="1" t="s">
        <v>3744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3750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4105</v>
      </c>
      <c r="N10753" s="1" t="n">
        <v>24</v>
      </c>
      <c r="O10753" s="1" t="n">
        <v>100.8</v>
      </c>
      <c r="P10753" s="1" t="s">
        <v>3744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3750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4106</v>
      </c>
      <c r="N10754" s="1" t="n">
        <v>24</v>
      </c>
      <c r="O10754" s="1" t="n">
        <v>100.8</v>
      </c>
      <c r="P10754" s="1" t="s">
        <v>3744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3750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4107</v>
      </c>
      <c r="N10755" s="1" t="n">
        <v>12</v>
      </c>
      <c r="O10755" s="1" t="n">
        <v>50.4</v>
      </c>
      <c r="P10755" s="1" t="s">
        <v>3744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3750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6781</v>
      </c>
      <c r="N10756" s="1" t="n">
        <v>12</v>
      </c>
      <c r="O10756" s="1" t="n">
        <v>50.4</v>
      </c>
      <c r="P10756" s="1" t="s">
        <v>3744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3750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4108</v>
      </c>
      <c r="N10757" s="1" t="n">
        <v>96</v>
      </c>
      <c r="O10757" s="1" t="n">
        <v>403.2</v>
      </c>
      <c r="P10757" s="1" t="s">
        <v>3744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3750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4109</v>
      </c>
      <c r="N10758" s="1" t="n">
        <v>12</v>
      </c>
      <c r="O10758" s="1" t="n">
        <v>50.4</v>
      </c>
      <c r="P10758" s="1" t="s">
        <v>3744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3750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4110</v>
      </c>
      <c r="N10759" s="1" t="n">
        <v>24</v>
      </c>
      <c r="O10759" s="1" t="n">
        <v>100.8</v>
      </c>
      <c r="P10759" s="1" t="s">
        <v>3744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3750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4111</v>
      </c>
      <c r="N10760" s="1" t="n">
        <v>24</v>
      </c>
      <c r="O10760" s="1" t="n">
        <v>100.8</v>
      </c>
      <c r="P10760" s="1" t="s">
        <v>3744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3750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6782</v>
      </c>
      <c r="N10761" s="1" t="n">
        <v>10</v>
      </c>
      <c r="O10761" s="1" t="n">
        <v>77.8</v>
      </c>
      <c r="P10761" s="1" t="s">
        <v>3744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3750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4112</v>
      </c>
      <c r="N10762" s="1" t="n">
        <v>6</v>
      </c>
      <c r="O10762" s="1" t="n">
        <v>25.2</v>
      </c>
      <c r="P10762" s="1" t="s">
        <v>3744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3750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4114</v>
      </c>
      <c r="N10763" s="1" t="n">
        <v>12</v>
      </c>
      <c r="O10763" s="1" t="n">
        <v>75.6</v>
      </c>
      <c r="P10763" s="1" t="s">
        <v>3744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3750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4115</v>
      </c>
      <c r="N10764" s="1" t="n">
        <v>6</v>
      </c>
      <c r="O10764" s="1" t="n">
        <v>25.2</v>
      </c>
      <c r="P10764" s="1" t="s">
        <v>3744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3750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6783</v>
      </c>
      <c r="N10765" s="1" t="n">
        <v>10</v>
      </c>
      <c r="O10765" s="1" t="n">
        <v>75.2</v>
      </c>
      <c r="P10765" s="1" t="s">
        <v>3744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3750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6784</v>
      </c>
      <c r="N10766" s="1" t="n">
        <v>6</v>
      </c>
      <c r="O10766" s="1" t="n">
        <v>37.8</v>
      </c>
      <c r="P10766" s="1" t="s">
        <v>3744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3750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4119</v>
      </c>
      <c r="N10767" s="1" t="n">
        <v>50</v>
      </c>
      <c r="O10767" s="1" t="n">
        <v>105</v>
      </c>
      <c r="P10767" s="1" t="s">
        <v>3744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3750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4120</v>
      </c>
      <c r="N10768" s="1" t="n">
        <v>8</v>
      </c>
      <c r="O10768" s="1" t="n">
        <v>39.28</v>
      </c>
      <c r="P10768" s="1" t="s">
        <v>3744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3750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4121</v>
      </c>
      <c r="N10769" s="1" t="n">
        <v>8</v>
      </c>
      <c r="O10769" s="1" t="n">
        <v>39.28</v>
      </c>
      <c r="P10769" s="1" t="s">
        <v>3744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3750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4122</v>
      </c>
      <c r="N10770" s="1" t="n">
        <v>8</v>
      </c>
      <c r="O10770" s="1" t="n">
        <v>39.28</v>
      </c>
      <c r="P10770" s="1" t="s">
        <v>3744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3750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4123</v>
      </c>
      <c r="N10771" s="1" t="n">
        <v>8</v>
      </c>
      <c r="O10771" s="1" t="n">
        <v>39.28</v>
      </c>
      <c r="P10771" s="1" t="s">
        <v>3744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3750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4124</v>
      </c>
      <c r="N10772" s="1" t="n">
        <v>10</v>
      </c>
      <c r="O10772" s="1" t="n">
        <v>81.3</v>
      </c>
      <c r="P10772" s="1" t="s">
        <v>3744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3750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4127</v>
      </c>
      <c r="N10773" s="1" t="n">
        <v>50</v>
      </c>
      <c r="O10773" s="1" t="n">
        <v>105</v>
      </c>
      <c r="P10773" s="1" t="s">
        <v>3744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3750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5916</v>
      </c>
      <c r="N10774" s="1" t="n">
        <v>3</v>
      </c>
      <c r="O10774" s="1" t="n">
        <v>20.67</v>
      </c>
      <c r="P10774" s="1" t="s">
        <v>3744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3750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6785</v>
      </c>
      <c r="N10775" s="1" t="n">
        <v>40</v>
      </c>
      <c r="O10775" s="1" t="n">
        <v>87.2</v>
      </c>
      <c r="P10775" s="1" t="s">
        <v>3744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3750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6786</v>
      </c>
      <c r="N10776" s="1" t="n">
        <v>40</v>
      </c>
      <c r="O10776" s="1" t="n">
        <v>87.2</v>
      </c>
      <c r="P10776" s="1" t="s">
        <v>3744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3749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3743</v>
      </c>
      <c r="N10777" s="1" t="n">
        <v>6</v>
      </c>
      <c r="O10777" s="1" t="n">
        <v>15</v>
      </c>
      <c r="P10777" s="1" t="s">
        <v>3744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3749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3745</v>
      </c>
      <c r="N10778" s="1" t="n">
        <v>6</v>
      </c>
      <c r="O10778" s="1" t="n">
        <v>48</v>
      </c>
      <c r="P10778" s="1" t="s">
        <v>3744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3749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3746</v>
      </c>
      <c r="N10779" s="1" t="n">
        <v>50</v>
      </c>
      <c r="O10779" s="1" t="n">
        <v>100</v>
      </c>
      <c r="P10779" s="1" t="s">
        <v>3744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3749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3747</v>
      </c>
      <c r="N10780" s="1" t="n">
        <v>20</v>
      </c>
      <c r="O10780" s="1" t="n">
        <v>125</v>
      </c>
      <c r="P10780" s="1" t="s">
        <v>3744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3749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3748</v>
      </c>
      <c r="N10781" s="1" t="n">
        <v>20</v>
      </c>
      <c r="O10781" s="1" t="n">
        <v>300</v>
      </c>
      <c r="P10781" s="1" t="s">
        <v>3744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3750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6787</v>
      </c>
      <c r="N10782" s="1" t="n">
        <v>900</v>
      </c>
      <c r="O10782" s="1" t="n">
        <v>2370</v>
      </c>
      <c r="P10782" s="1" t="s">
        <v>3744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3750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5933</v>
      </c>
      <c r="N10783" s="1" t="n">
        <v>12</v>
      </c>
      <c r="O10783" s="1" t="n">
        <v>74.4</v>
      </c>
      <c r="P10783" s="1" t="s">
        <v>3744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3750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4131</v>
      </c>
      <c r="N10784" s="1" t="n">
        <v>12</v>
      </c>
      <c r="O10784" s="1" t="n">
        <v>90</v>
      </c>
      <c r="P10784" s="1" t="s">
        <v>3744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3750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4132</v>
      </c>
      <c r="N10785" s="1" t="n">
        <v>500</v>
      </c>
      <c r="O10785" s="1" t="n">
        <v>300</v>
      </c>
      <c r="P10785" s="1" t="s">
        <v>3744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3749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3747</v>
      </c>
      <c r="N10786" s="1" t="n">
        <v>20</v>
      </c>
      <c r="O10786" s="1" t="n">
        <v>125</v>
      </c>
      <c r="P10786" s="1" t="s">
        <v>3744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3749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3745</v>
      </c>
      <c r="N10787" s="1" t="n">
        <v>8</v>
      </c>
      <c r="O10787" s="1" t="n">
        <v>64</v>
      </c>
      <c r="P10787" s="1" t="s">
        <v>3744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3749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3746</v>
      </c>
      <c r="N10788" s="1" t="n">
        <v>50</v>
      </c>
      <c r="O10788" s="1" t="n">
        <v>100</v>
      </c>
      <c r="P10788" s="1" t="s">
        <v>3744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3750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4918</v>
      </c>
      <c r="N10789" s="1" t="n">
        <v>40</v>
      </c>
      <c r="O10789" s="1" t="n">
        <v>112</v>
      </c>
      <c r="P10789" s="1" t="s">
        <v>3744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3750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4033</v>
      </c>
      <c r="N10790" s="1" t="n">
        <v>25</v>
      </c>
      <c r="O10790" s="1" t="n">
        <v>137.5</v>
      </c>
      <c r="P10790" s="1" t="s">
        <v>3744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3750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3982</v>
      </c>
      <c r="N10791" s="1" t="n">
        <v>2160</v>
      </c>
      <c r="O10791" s="1" t="n">
        <v>1019.4</v>
      </c>
      <c r="P10791" s="1" t="s">
        <v>3744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3750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5766</v>
      </c>
      <c r="N10792" s="1" t="n">
        <v>100</v>
      </c>
      <c r="O10792" s="1" t="n">
        <v>99</v>
      </c>
      <c r="P10792" s="1" t="s">
        <v>3744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3750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5767</v>
      </c>
      <c r="N10793" s="1" t="n">
        <v>100</v>
      </c>
      <c r="O10793" s="1" t="n">
        <v>99</v>
      </c>
      <c r="P10793" s="1" t="s">
        <v>3744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3750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5768</v>
      </c>
      <c r="N10794" s="1" t="n">
        <v>100</v>
      </c>
      <c r="O10794" s="1" t="n">
        <v>99</v>
      </c>
      <c r="P10794" s="1" t="s">
        <v>3744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3750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5769</v>
      </c>
      <c r="N10795" s="1" t="n">
        <v>50</v>
      </c>
      <c r="O10795" s="1" t="n">
        <v>120</v>
      </c>
      <c r="P10795" s="1" t="s">
        <v>3744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3750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5770</v>
      </c>
      <c r="N10796" s="1" t="n">
        <v>150</v>
      </c>
      <c r="O10796" s="1" t="n">
        <v>387</v>
      </c>
      <c r="P10796" s="1" t="s">
        <v>3744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3750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5771</v>
      </c>
      <c r="N10797" s="1" t="n">
        <v>100</v>
      </c>
      <c r="O10797" s="1" t="n">
        <v>246</v>
      </c>
      <c r="P10797" s="1" t="s">
        <v>3744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3750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5772</v>
      </c>
      <c r="N10798" s="1" t="n">
        <v>200</v>
      </c>
      <c r="O10798" s="1" t="n">
        <v>596</v>
      </c>
      <c r="P10798" s="1" t="s">
        <v>3744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3750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5773</v>
      </c>
      <c r="N10799" s="1" t="n">
        <v>200</v>
      </c>
      <c r="O10799" s="1" t="n">
        <v>540</v>
      </c>
      <c r="P10799" s="1" t="s">
        <v>3744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3750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5774</v>
      </c>
      <c r="N10800" s="1" t="n">
        <v>50</v>
      </c>
      <c r="O10800" s="1" t="n">
        <v>189</v>
      </c>
      <c r="P10800" s="1" t="s">
        <v>3744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3750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4556</v>
      </c>
      <c r="N10801" s="1" t="n">
        <v>30</v>
      </c>
      <c r="O10801" s="1" t="n">
        <v>105</v>
      </c>
      <c r="P10801" s="1" t="s">
        <v>3744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3750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6754</v>
      </c>
      <c r="N10802" s="1" t="n">
        <v>15</v>
      </c>
      <c r="O10802" s="1" t="n">
        <v>105</v>
      </c>
      <c r="P10802" s="1" t="s">
        <v>3744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3750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5260</v>
      </c>
      <c r="N10803" s="1" t="n">
        <v>5</v>
      </c>
      <c r="O10803" s="1" t="n">
        <v>25</v>
      </c>
      <c r="P10803" s="1" t="s">
        <v>3744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3750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5261</v>
      </c>
      <c r="N10804" s="1" t="n">
        <v>5</v>
      </c>
      <c r="O10804" s="1" t="n">
        <v>25</v>
      </c>
      <c r="P10804" s="1" t="s">
        <v>3744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3750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5262</v>
      </c>
      <c r="N10805" s="1" t="n">
        <v>4</v>
      </c>
      <c r="O10805" s="1" t="n">
        <v>32</v>
      </c>
      <c r="P10805" s="1" t="s">
        <v>3744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3750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5263</v>
      </c>
      <c r="N10806" s="1" t="n">
        <v>5</v>
      </c>
      <c r="O10806" s="1" t="n">
        <v>35</v>
      </c>
      <c r="P10806" s="1" t="s">
        <v>3744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3750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5264</v>
      </c>
      <c r="N10807" s="1" t="n">
        <v>5</v>
      </c>
      <c r="O10807" s="1" t="n">
        <v>35</v>
      </c>
      <c r="P10807" s="1" t="s">
        <v>3744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3750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4029</v>
      </c>
      <c r="N10808" s="1" t="n">
        <v>45</v>
      </c>
      <c r="O10808" s="1" t="n">
        <v>315</v>
      </c>
      <c r="P10808" s="1" t="s">
        <v>3744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3750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3821</v>
      </c>
      <c r="N10809" s="1" t="n">
        <v>90.8</v>
      </c>
      <c r="O10809" s="1" t="n">
        <v>2905.6</v>
      </c>
      <c r="P10809" s="1" t="s">
        <v>3744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3750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4201</v>
      </c>
      <c r="N10810" s="1" t="n">
        <v>6</v>
      </c>
      <c r="O10810" s="1" t="n">
        <v>65.28</v>
      </c>
      <c r="P10810" s="1" t="s">
        <v>3744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3750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5795</v>
      </c>
      <c r="N10811" s="1" t="n">
        <v>2</v>
      </c>
      <c r="O10811" s="1" t="n">
        <v>26.38</v>
      </c>
      <c r="P10811" s="1" t="s">
        <v>3744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3750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5067</v>
      </c>
      <c r="N10812" s="1" t="n">
        <v>4</v>
      </c>
      <c r="O10812" s="1" t="n">
        <v>52.76</v>
      </c>
      <c r="P10812" s="1" t="s">
        <v>3744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3750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3943</v>
      </c>
      <c r="N10813" s="1" t="n">
        <v>27</v>
      </c>
      <c r="O10813" s="1" t="n">
        <v>65.07</v>
      </c>
      <c r="P10813" s="1" t="s">
        <v>3744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3750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3823</v>
      </c>
      <c r="N10814" s="1" t="n">
        <v>49.4</v>
      </c>
      <c r="O10814" s="1" t="n">
        <v>1086.8</v>
      </c>
      <c r="P10814" s="1" t="s">
        <v>3744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3750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4047</v>
      </c>
      <c r="N10815" s="1" t="n">
        <v>31</v>
      </c>
      <c r="O10815" s="1" t="n">
        <v>589</v>
      </c>
      <c r="P10815" s="1" t="s">
        <v>3744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3750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3821</v>
      </c>
      <c r="N10816" s="1" t="n">
        <v>67.4</v>
      </c>
      <c r="O10816" s="1" t="n">
        <v>2156.8</v>
      </c>
      <c r="P10816" s="1" t="s">
        <v>3744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3750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6788</v>
      </c>
      <c r="N10817" s="1" t="n">
        <v>24</v>
      </c>
      <c r="O10817" s="1" t="n">
        <v>60.11</v>
      </c>
      <c r="P10817" s="1" t="s">
        <v>3744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3750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6789</v>
      </c>
      <c r="N10818" s="1" t="n">
        <v>24</v>
      </c>
      <c r="O10818" s="1" t="n">
        <v>60.11</v>
      </c>
      <c r="P10818" s="1" t="s">
        <v>3744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3750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6790</v>
      </c>
      <c r="N10819" s="1" t="n">
        <v>24</v>
      </c>
      <c r="O10819" s="1" t="n">
        <v>60.11</v>
      </c>
      <c r="P10819" s="1" t="s">
        <v>3744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3750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6791</v>
      </c>
      <c r="N10820" s="1" t="n">
        <v>4</v>
      </c>
      <c r="O10820" s="1" t="n">
        <v>48.03</v>
      </c>
      <c r="P10820" s="1" t="s">
        <v>3744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3750</v>
      </c>
      <c r="E10821" s="1" t="n">
        <v>1706</v>
      </c>
      <c r="F10821" s="1" t="s">
        <v>46</v>
      </c>
      <c r="I10821" s="1" t="n">
        <v>207581</v>
      </c>
      <c r="J10821" s="1" t="n">
        <v>47347</v>
      </c>
      <c r="K10821" s="1" t="n">
        <v>7896004007632</v>
      </c>
      <c r="L10821" s="1" t="s">
        <v>6792</v>
      </c>
      <c r="N10821" s="1" t="n">
        <v>20</v>
      </c>
      <c r="O10821" s="1" t="n">
        <v>89.78</v>
      </c>
      <c r="P10821" s="1" t="s">
        <v>3744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3750</v>
      </c>
      <c r="E10822" s="1" t="n">
        <v>1706</v>
      </c>
      <c r="F10822" s="1" t="s">
        <v>46</v>
      </c>
      <c r="I10822" s="1" t="n">
        <v>207581</v>
      </c>
      <c r="J10822" s="1" t="n">
        <v>39908</v>
      </c>
      <c r="K10822" s="1" t="n">
        <v>7896004007427</v>
      </c>
      <c r="L10822" s="1" t="s">
        <v>6793</v>
      </c>
      <c r="N10822" s="1" t="n">
        <v>6</v>
      </c>
      <c r="O10822" s="1" t="n">
        <v>51.86</v>
      </c>
      <c r="P10822" s="1" t="s">
        <v>3744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3750</v>
      </c>
      <c r="E10823" s="1" t="n">
        <v>1706</v>
      </c>
      <c r="F10823" s="1" t="s">
        <v>46</v>
      </c>
      <c r="I10823" s="1" t="n">
        <v>207581</v>
      </c>
      <c r="J10823" s="1" t="n">
        <v>39909</v>
      </c>
      <c r="K10823" s="1" t="n">
        <v>7896004007366</v>
      </c>
      <c r="L10823" s="1" t="s">
        <v>6794</v>
      </c>
      <c r="N10823" s="1" t="n">
        <v>6</v>
      </c>
      <c r="O10823" s="1" t="n">
        <v>51.86</v>
      </c>
      <c r="P10823" s="1" t="s">
        <v>3744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3750</v>
      </c>
      <c r="E10824" s="1" t="n">
        <v>1706</v>
      </c>
      <c r="F10824" s="1" t="s">
        <v>46</v>
      </c>
      <c r="I10824" s="1" t="n">
        <v>207581</v>
      </c>
      <c r="J10824" s="1" t="n">
        <v>39911</v>
      </c>
      <c r="K10824" s="1" t="n">
        <v>7896004007380</v>
      </c>
      <c r="L10824" s="1" t="s">
        <v>6795</v>
      </c>
      <c r="N10824" s="1" t="n">
        <v>6</v>
      </c>
      <c r="O10824" s="1" t="n">
        <v>47.57</v>
      </c>
      <c r="P10824" s="1" t="s">
        <v>3744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3750</v>
      </c>
      <c r="E10825" s="1" t="n">
        <v>1706</v>
      </c>
      <c r="F10825" s="1" t="s">
        <v>46</v>
      </c>
      <c r="I10825" s="1" t="n">
        <v>207581</v>
      </c>
      <c r="J10825" s="1" t="n">
        <v>39916</v>
      </c>
      <c r="K10825" s="1" t="n">
        <v>7896011105673</v>
      </c>
      <c r="L10825" s="1" t="s">
        <v>6796</v>
      </c>
      <c r="N10825" s="1" t="n">
        <v>24</v>
      </c>
      <c r="O10825" s="1" t="n">
        <v>60.11</v>
      </c>
      <c r="P10825" s="1" t="s">
        <v>3744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3750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3825</v>
      </c>
      <c r="N10826" s="1" t="n">
        <v>36</v>
      </c>
      <c r="O10826" s="1" t="n">
        <v>352.8</v>
      </c>
      <c r="P10826" s="1" t="s">
        <v>3744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3750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5662</v>
      </c>
      <c r="N10827" s="1" t="n">
        <v>18</v>
      </c>
      <c r="O10827" s="1" t="n">
        <v>176.4</v>
      </c>
      <c r="P10827" s="1" t="s">
        <v>3744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3750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3826</v>
      </c>
      <c r="N10828" s="1" t="n">
        <v>18</v>
      </c>
      <c r="O10828" s="1" t="n">
        <v>176.4</v>
      </c>
      <c r="P10828" s="1" t="s">
        <v>3744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3750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6797</v>
      </c>
      <c r="N10829" s="1" t="n">
        <v>16</v>
      </c>
      <c r="O10829" s="1" t="n">
        <v>67.58</v>
      </c>
      <c r="P10829" s="1" t="s">
        <v>3744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3750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6798</v>
      </c>
      <c r="N10830" s="1" t="n">
        <v>16</v>
      </c>
      <c r="O10830" s="1" t="n">
        <v>67.58</v>
      </c>
      <c r="P10830" s="1" t="s">
        <v>3744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3750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6799</v>
      </c>
      <c r="N10831" s="1" t="n">
        <v>36</v>
      </c>
      <c r="O10831" s="1" t="n">
        <v>61.92</v>
      </c>
      <c r="P10831" s="1" t="s">
        <v>3744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3750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6800</v>
      </c>
      <c r="N10832" s="1" t="n">
        <v>36</v>
      </c>
      <c r="O10832" s="1" t="n">
        <v>61.92</v>
      </c>
      <c r="P10832" s="1" t="s">
        <v>3744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3750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6801</v>
      </c>
      <c r="N10833" s="1" t="n">
        <v>36</v>
      </c>
      <c r="O10833" s="1" t="n">
        <v>61.92</v>
      </c>
      <c r="P10833" s="1" t="s">
        <v>3744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3750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6802</v>
      </c>
      <c r="N10834" s="1" t="n">
        <v>16</v>
      </c>
      <c r="O10834" s="1" t="n">
        <v>67.49</v>
      </c>
      <c r="P10834" s="1" t="s">
        <v>3744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3750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6803</v>
      </c>
      <c r="N10835" s="1" t="n">
        <v>36</v>
      </c>
      <c r="O10835" s="1" t="n">
        <v>61.92</v>
      </c>
      <c r="P10835" s="1" t="s">
        <v>3744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3750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6804</v>
      </c>
      <c r="N10836" s="1" t="n">
        <v>16</v>
      </c>
      <c r="O10836" s="1" t="n">
        <v>67.58</v>
      </c>
      <c r="P10836" s="1" t="s">
        <v>3744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3750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4912</v>
      </c>
      <c r="N10837" s="1" t="n">
        <v>36</v>
      </c>
      <c r="O10837" s="1" t="n">
        <v>157.52</v>
      </c>
      <c r="P10837" s="1" t="s">
        <v>3744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3750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6805</v>
      </c>
      <c r="N10838" s="1" t="n">
        <v>36</v>
      </c>
      <c r="O10838" s="1" t="n">
        <v>61.92</v>
      </c>
      <c r="P10838" s="1" t="s">
        <v>3744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3750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6806</v>
      </c>
      <c r="N10839" s="1" t="n">
        <v>14</v>
      </c>
      <c r="O10839" s="1" t="n">
        <v>27.11</v>
      </c>
      <c r="P10839" s="1" t="s">
        <v>3744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3750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6807</v>
      </c>
      <c r="N10840" s="1" t="n">
        <v>10</v>
      </c>
      <c r="O10840" s="1" t="n">
        <v>46.63</v>
      </c>
      <c r="P10840" s="1" t="s">
        <v>3744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3750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3827</v>
      </c>
      <c r="N10841" s="1" t="n">
        <v>24</v>
      </c>
      <c r="O10841" s="1" t="n">
        <v>105.01</v>
      </c>
      <c r="P10841" s="1" t="s">
        <v>3744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3750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6808</v>
      </c>
      <c r="N10842" s="1" t="n">
        <v>30</v>
      </c>
      <c r="O10842" s="1" t="n">
        <v>45</v>
      </c>
      <c r="P10842" s="1" t="s">
        <v>3744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3750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6809</v>
      </c>
      <c r="N10843" s="1" t="n">
        <v>30</v>
      </c>
      <c r="O10843" s="1" t="n">
        <v>45</v>
      </c>
      <c r="P10843" s="1" t="s">
        <v>3744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3750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6810</v>
      </c>
      <c r="N10844" s="1" t="n">
        <v>48</v>
      </c>
      <c r="O10844" s="1" t="n">
        <v>886.38</v>
      </c>
      <c r="P10844" s="1" t="s">
        <v>3744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3750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6811</v>
      </c>
      <c r="N10845" s="1" t="n">
        <v>40</v>
      </c>
      <c r="O10845" s="1" t="n">
        <v>738.68</v>
      </c>
      <c r="P10845" s="1" t="s">
        <v>3744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3750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6812</v>
      </c>
      <c r="N10846" s="1" t="n">
        <v>36</v>
      </c>
      <c r="O10846" s="1" t="n">
        <v>254.01</v>
      </c>
      <c r="P10846" s="1" t="s">
        <v>3744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3750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3843</v>
      </c>
      <c r="N10847" s="1" t="n">
        <v>4</v>
      </c>
      <c r="O10847" s="1" t="n">
        <v>86.64</v>
      </c>
      <c r="P10847" s="1" t="s">
        <v>3744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3750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3842</v>
      </c>
      <c r="N10848" s="1" t="n">
        <v>4</v>
      </c>
      <c r="O10848" s="1" t="n">
        <v>86.64</v>
      </c>
      <c r="P10848" s="1" t="s">
        <v>3744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3750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4163</v>
      </c>
      <c r="N10849" s="1" t="n">
        <v>4</v>
      </c>
      <c r="O10849" s="1" t="n">
        <v>54.72</v>
      </c>
      <c r="P10849" s="1" t="s">
        <v>3744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3750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4164</v>
      </c>
      <c r="N10850" s="1" t="n">
        <v>4</v>
      </c>
      <c r="O10850" s="1" t="n">
        <v>86.64</v>
      </c>
      <c r="P10850" s="1" t="s">
        <v>3744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3750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5471</v>
      </c>
      <c r="N10851" s="1" t="n">
        <v>4</v>
      </c>
      <c r="O10851" s="1" t="n">
        <v>54.72</v>
      </c>
      <c r="P10851" s="1" t="s">
        <v>3744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3750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3843</v>
      </c>
      <c r="N10852" s="1" t="n">
        <v>4</v>
      </c>
      <c r="O10852" s="1" t="n">
        <v>86.64</v>
      </c>
      <c r="P10852" s="1" t="s">
        <v>3744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3750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4166</v>
      </c>
      <c r="N10853" s="1" t="n">
        <v>4</v>
      </c>
      <c r="O10853" s="1" t="n">
        <v>54.72</v>
      </c>
      <c r="P10853" s="1" t="s">
        <v>3744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3750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4167</v>
      </c>
      <c r="N10854" s="1" t="n">
        <v>4</v>
      </c>
      <c r="O10854" s="1" t="n">
        <v>54.72</v>
      </c>
      <c r="P10854" s="1" t="s">
        <v>3744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3750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3844</v>
      </c>
      <c r="N10855" s="1" t="n">
        <v>4</v>
      </c>
      <c r="O10855" s="1" t="n">
        <v>86.64</v>
      </c>
      <c r="P10855" s="1" t="s">
        <v>3744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3750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3846</v>
      </c>
      <c r="N10856" s="1" t="n">
        <v>4</v>
      </c>
      <c r="O10856" s="1" t="n">
        <v>86.64</v>
      </c>
      <c r="P10856" s="1" t="s">
        <v>3744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3750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4704</v>
      </c>
      <c r="N10857" s="1" t="n">
        <v>4</v>
      </c>
      <c r="O10857" s="1" t="n">
        <v>54.72</v>
      </c>
      <c r="P10857" s="1" t="s">
        <v>3744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3750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3847</v>
      </c>
      <c r="N10858" s="1" t="n">
        <v>4</v>
      </c>
      <c r="O10858" s="1" t="n">
        <v>86.64</v>
      </c>
      <c r="P10858" s="1" t="s">
        <v>3744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3750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6012</v>
      </c>
      <c r="N10859" s="1" t="n">
        <v>4</v>
      </c>
      <c r="O10859" s="1" t="n">
        <v>54.72</v>
      </c>
      <c r="P10859" s="1" t="s">
        <v>3744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3750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3848</v>
      </c>
      <c r="N10860" s="1" t="n">
        <v>4</v>
      </c>
      <c r="O10860" s="1" t="n">
        <v>86.64</v>
      </c>
      <c r="P10860" s="1" t="s">
        <v>3744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3750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5478</v>
      </c>
      <c r="N10861" s="1" t="n">
        <v>72</v>
      </c>
      <c r="O10861" s="1" t="n">
        <v>135.43</v>
      </c>
      <c r="P10861" s="1" t="s">
        <v>3744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3750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6813</v>
      </c>
      <c r="N10862" s="1" t="n">
        <v>72</v>
      </c>
      <c r="O10862" s="1" t="n">
        <v>135.43</v>
      </c>
      <c r="P10862" s="1" t="s">
        <v>3744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3750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5479</v>
      </c>
      <c r="N10863" s="1" t="n">
        <v>72</v>
      </c>
      <c r="O10863" s="1" t="n">
        <v>135.43</v>
      </c>
      <c r="P10863" s="1" t="s">
        <v>3744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3750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5481</v>
      </c>
      <c r="N10864" s="1" t="n">
        <v>144</v>
      </c>
      <c r="O10864" s="1" t="n">
        <v>270.91</v>
      </c>
      <c r="P10864" s="1" t="s">
        <v>3744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3750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5482</v>
      </c>
      <c r="N10865" s="1" t="n">
        <v>144</v>
      </c>
      <c r="O10865" s="1" t="n">
        <v>233.21</v>
      </c>
      <c r="P10865" s="1" t="s">
        <v>3744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3750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6340</v>
      </c>
      <c r="N10866" s="1" t="n">
        <v>72</v>
      </c>
      <c r="O10866" s="1" t="n">
        <v>135.43</v>
      </c>
      <c r="P10866" s="1" t="s">
        <v>3744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3750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6341</v>
      </c>
      <c r="N10867" s="1" t="n">
        <v>72</v>
      </c>
      <c r="O10867" s="1" t="n">
        <v>118.78</v>
      </c>
      <c r="P10867" s="1" t="s">
        <v>3744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3750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6814</v>
      </c>
      <c r="N10868" s="1" t="n">
        <v>120</v>
      </c>
      <c r="O10868" s="1" t="n">
        <v>230.55</v>
      </c>
      <c r="P10868" s="1" t="s">
        <v>3744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3750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6815</v>
      </c>
      <c r="N10869" s="1" t="n">
        <v>120</v>
      </c>
      <c r="O10869" s="1" t="n">
        <v>225.72</v>
      </c>
      <c r="P10869" s="1" t="s">
        <v>3744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3750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6816</v>
      </c>
      <c r="N10870" s="1" t="n">
        <v>120</v>
      </c>
      <c r="O10870" s="1" t="n">
        <v>225.72</v>
      </c>
      <c r="P10870" s="1" t="s">
        <v>3744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3750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6817</v>
      </c>
      <c r="N10871" s="1" t="n">
        <v>120</v>
      </c>
      <c r="O10871" s="1" t="n">
        <v>230.55</v>
      </c>
      <c r="P10871" s="1" t="s">
        <v>3744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3750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6818</v>
      </c>
      <c r="N10872" s="1" t="n">
        <v>120</v>
      </c>
      <c r="O10872" s="1" t="n">
        <v>225.72</v>
      </c>
      <c r="P10872" s="1" t="s">
        <v>3744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3750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6819</v>
      </c>
      <c r="N10873" s="1" t="n">
        <v>120</v>
      </c>
      <c r="O10873" s="1" t="n">
        <v>219.69</v>
      </c>
      <c r="P10873" s="1" t="s">
        <v>3744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3750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5488</v>
      </c>
      <c r="N10874" s="1" t="n">
        <v>72</v>
      </c>
      <c r="O10874" s="1" t="n">
        <v>135.43</v>
      </c>
      <c r="P10874" s="1" t="s">
        <v>3744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3750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4628</v>
      </c>
      <c r="N10875" s="1" t="n">
        <v>90</v>
      </c>
      <c r="O10875" s="1" t="n">
        <v>225</v>
      </c>
      <c r="P10875" s="1" t="s">
        <v>3744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3750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3928</v>
      </c>
      <c r="N10876" s="1" t="n">
        <v>12</v>
      </c>
      <c r="O10876" s="1" t="n">
        <v>128.04</v>
      </c>
      <c r="P10876" s="1" t="s">
        <v>3744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3750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3929</v>
      </c>
      <c r="N10877" s="1" t="n">
        <v>10</v>
      </c>
      <c r="O10877" s="1" t="n">
        <v>68.6</v>
      </c>
      <c r="P10877" s="1" t="s">
        <v>3744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3750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3930</v>
      </c>
      <c r="N10878" s="1" t="n">
        <v>12</v>
      </c>
      <c r="O10878" s="1" t="n">
        <v>164.4</v>
      </c>
      <c r="P10878" s="1" t="s">
        <v>3744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3750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3931</v>
      </c>
      <c r="N10879" s="1" t="n">
        <v>7</v>
      </c>
      <c r="O10879" s="1" t="n">
        <v>87.92</v>
      </c>
      <c r="P10879" s="1" t="s">
        <v>3744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3750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3932</v>
      </c>
      <c r="N10880" s="1" t="n">
        <v>7</v>
      </c>
      <c r="O10880" s="1" t="n">
        <v>87.92</v>
      </c>
      <c r="P10880" s="1" t="s">
        <v>3744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3750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3933</v>
      </c>
      <c r="N10881" s="1" t="n">
        <v>12</v>
      </c>
      <c r="O10881" s="1" t="n">
        <v>139.68</v>
      </c>
      <c r="P10881" s="1" t="s">
        <v>3744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3897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3912</v>
      </c>
      <c r="N10882" s="1" t="n">
        <v>3.578</v>
      </c>
      <c r="O10882" s="1" t="n">
        <v>87.55</v>
      </c>
      <c r="P10882" s="1" t="s">
        <v>3744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3897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3898</v>
      </c>
      <c r="N10883" s="1" t="n">
        <v>2.958</v>
      </c>
      <c r="O10883" s="1" t="n">
        <v>99.84</v>
      </c>
      <c r="P10883" s="1" t="s">
        <v>3744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3897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3916</v>
      </c>
      <c r="N10884" s="1" t="n">
        <v>4.11</v>
      </c>
      <c r="O10884" s="1" t="n">
        <v>117.91</v>
      </c>
      <c r="P10884" s="1" t="s">
        <v>3744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3897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3899</v>
      </c>
      <c r="N10885" s="1" t="n">
        <v>16.35</v>
      </c>
      <c r="O10885" s="1" t="n">
        <v>565.66</v>
      </c>
      <c r="P10885" s="1" t="s">
        <v>3744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3897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3900</v>
      </c>
      <c r="N10886" s="1" t="n">
        <v>3.59</v>
      </c>
      <c r="O10886" s="1" t="n">
        <v>142.38</v>
      </c>
      <c r="P10886" s="1" t="s">
        <v>3744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3897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3901</v>
      </c>
      <c r="N10887" s="1" t="n">
        <v>7.865</v>
      </c>
      <c r="O10887" s="1" t="n">
        <v>311.94</v>
      </c>
      <c r="P10887" s="1" t="s">
        <v>3744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3897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3902</v>
      </c>
      <c r="N10888" s="1" t="n">
        <v>6.71</v>
      </c>
      <c r="O10888" s="1" t="n">
        <v>288.78</v>
      </c>
      <c r="P10888" s="1" t="s">
        <v>3744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3897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3903</v>
      </c>
      <c r="N10889" s="1" t="n">
        <v>12.275</v>
      </c>
      <c r="O10889" s="1" t="n">
        <v>569.73</v>
      </c>
      <c r="P10889" s="1" t="s">
        <v>3744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3897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3904</v>
      </c>
      <c r="N10890" s="1" t="n">
        <v>5.888</v>
      </c>
      <c r="O10890" s="1" t="n">
        <v>278.25</v>
      </c>
      <c r="P10890" s="1" t="s">
        <v>3744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3897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3905</v>
      </c>
      <c r="N10891" s="1" t="n">
        <v>1.582</v>
      </c>
      <c r="O10891" s="1" t="n">
        <v>68.09</v>
      </c>
      <c r="P10891" s="1" t="s">
        <v>3744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3897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3906</v>
      </c>
      <c r="N10892" s="1" t="n">
        <v>2.366</v>
      </c>
      <c r="O10892" s="1" t="n">
        <v>109.81</v>
      </c>
      <c r="P10892" s="1" t="s">
        <v>3744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3897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3907</v>
      </c>
      <c r="N10893" s="1" t="n">
        <v>1.988</v>
      </c>
      <c r="O10893" s="1" t="n">
        <v>109.05</v>
      </c>
      <c r="P10893" s="1" t="s">
        <v>3744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3897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3917</v>
      </c>
      <c r="N10894" s="1" t="n">
        <v>0.802</v>
      </c>
      <c r="O10894" s="1" t="n">
        <v>27.75</v>
      </c>
      <c r="P10894" s="1" t="s">
        <v>3744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3897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3908</v>
      </c>
      <c r="N10895" s="1" t="n">
        <v>2.35</v>
      </c>
      <c r="O10895" s="1" t="n">
        <v>89.24</v>
      </c>
      <c r="P10895" s="1" t="s">
        <v>3744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3897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3909</v>
      </c>
      <c r="N10896" s="1" t="n">
        <v>5.542</v>
      </c>
      <c r="O10896" s="1" t="n">
        <v>9.31</v>
      </c>
      <c r="P10896" s="1" t="s">
        <v>3744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3897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3910</v>
      </c>
      <c r="N10897" s="1" t="n">
        <v>12.015</v>
      </c>
      <c r="O10897" s="1" t="n">
        <v>30.32</v>
      </c>
      <c r="P10897" s="1" t="s">
        <v>3744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3897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3911</v>
      </c>
      <c r="N10898" s="1" t="n">
        <v>0.831</v>
      </c>
      <c r="O10898" s="1" t="n">
        <v>0</v>
      </c>
      <c r="P10898" s="1" t="s">
        <v>3744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3897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3912</v>
      </c>
      <c r="N10899" s="1" t="n">
        <v>2.422</v>
      </c>
      <c r="O10899" s="1" t="n">
        <v>54.19</v>
      </c>
      <c r="P10899" s="1" t="s">
        <v>3744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3897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3913</v>
      </c>
      <c r="N10900" s="1" t="n">
        <v>7.35</v>
      </c>
      <c r="O10900" s="1" t="n">
        <v>175.8</v>
      </c>
      <c r="P10900" s="1" t="s">
        <v>3744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3897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3914</v>
      </c>
      <c r="N10901" s="1" t="n">
        <v>14.049</v>
      </c>
      <c r="O10901" s="1" t="n">
        <v>346.87</v>
      </c>
      <c r="P10901" s="1" t="s">
        <v>3744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3897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3915</v>
      </c>
      <c r="N10902" s="1" t="n">
        <v>14.242</v>
      </c>
      <c r="O10902" s="1" t="n">
        <v>384.62</v>
      </c>
      <c r="P10902" s="1" t="s">
        <v>3744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3897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4129</v>
      </c>
      <c r="N10903" s="1" t="n">
        <v>26.395</v>
      </c>
      <c r="O10903" s="1" t="n">
        <v>449.65</v>
      </c>
      <c r="P10903" s="1" t="s">
        <v>3744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3897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3916</v>
      </c>
      <c r="N10904" s="1" t="n">
        <v>4.282</v>
      </c>
      <c r="O10904" s="1" t="n">
        <v>112.33</v>
      </c>
      <c r="P10904" s="1" t="s">
        <v>3744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3897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3917</v>
      </c>
      <c r="N10905" s="1" t="n">
        <v>4.588</v>
      </c>
      <c r="O10905" s="1" t="n">
        <v>139.35</v>
      </c>
      <c r="P10905" s="1" t="s">
        <v>3744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3897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3909</v>
      </c>
      <c r="N10906" s="1" t="n">
        <v>2.894</v>
      </c>
      <c r="O10906" s="1" t="n">
        <v>4.44</v>
      </c>
      <c r="P10906" s="1" t="s">
        <v>3744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3897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3910</v>
      </c>
      <c r="N10907" s="1" t="n">
        <v>3.7</v>
      </c>
      <c r="O10907" s="1" t="n">
        <v>8.54</v>
      </c>
      <c r="P10907" s="1" t="s">
        <v>3744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3897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3911</v>
      </c>
      <c r="N10908" s="1" t="n">
        <v>0.017</v>
      </c>
      <c r="O10908" s="1" t="n">
        <v>0</v>
      </c>
      <c r="P10908" s="1" t="s">
        <v>3744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3897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3911</v>
      </c>
      <c r="N10909" s="1" t="n">
        <v>0.461</v>
      </c>
      <c r="O10909" s="1" t="n">
        <v>0.01</v>
      </c>
      <c r="P10909" s="1" t="s">
        <v>3744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3897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3912</v>
      </c>
      <c r="N10910" s="1" t="n">
        <v>2.676</v>
      </c>
      <c r="O10910" s="1" t="n">
        <v>65.45</v>
      </c>
      <c r="P10910" s="1" t="s">
        <v>3744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3897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3898</v>
      </c>
      <c r="N10911" s="1" t="n">
        <v>2.322</v>
      </c>
      <c r="O10911" s="1" t="n">
        <v>78.34</v>
      </c>
      <c r="P10911" s="1" t="s">
        <v>3744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3897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3916</v>
      </c>
      <c r="N10912" s="1" t="n">
        <v>2.48</v>
      </c>
      <c r="O10912" s="1" t="n">
        <v>71.12</v>
      </c>
      <c r="P10912" s="1" t="s">
        <v>3744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3897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3899</v>
      </c>
      <c r="N10913" s="1" t="n">
        <v>12.065</v>
      </c>
      <c r="O10913" s="1" t="n">
        <v>417.25</v>
      </c>
      <c r="P10913" s="1" t="s">
        <v>3744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3897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3900</v>
      </c>
      <c r="N10914" s="1" t="n">
        <v>2.61</v>
      </c>
      <c r="O10914" s="1" t="n">
        <v>103.48</v>
      </c>
      <c r="P10914" s="1" t="s">
        <v>3744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3897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3901</v>
      </c>
      <c r="N10915" s="1" t="n">
        <v>6.075</v>
      </c>
      <c r="O10915" s="1" t="n">
        <v>240.85</v>
      </c>
      <c r="P10915" s="1" t="s">
        <v>3744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3897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3902</v>
      </c>
      <c r="N10916" s="1" t="n">
        <v>5.54</v>
      </c>
      <c r="O10916" s="1" t="n">
        <v>238.34</v>
      </c>
      <c r="P10916" s="1" t="s">
        <v>3744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3897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3903</v>
      </c>
      <c r="N10917" s="1" t="n">
        <v>9.035</v>
      </c>
      <c r="O10917" s="1" t="n">
        <v>419.18</v>
      </c>
      <c r="P10917" s="1" t="s">
        <v>3744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3897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3904</v>
      </c>
      <c r="N10918" s="1" t="n">
        <v>3.912</v>
      </c>
      <c r="O10918" s="1" t="n">
        <v>184.8</v>
      </c>
      <c r="P10918" s="1" t="s">
        <v>3744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3897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3905</v>
      </c>
      <c r="N10919" s="1" t="n">
        <v>1.542</v>
      </c>
      <c r="O10919" s="1" t="n">
        <v>66.34</v>
      </c>
      <c r="P10919" s="1" t="s">
        <v>3744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3897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3906</v>
      </c>
      <c r="N10920" s="1" t="n">
        <v>1.794</v>
      </c>
      <c r="O10920" s="1" t="n">
        <v>83.23</v>
      </c>
      <c r="P10920" s="1" t="s">
        <v>3744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3897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3907</v>
      </c>
      <c r="N10921" s="1" t="n">
        <v>1.572</v>
      </c>
      <c r="O10921" s="1" t="n">
        <v>86.2</v>
      </c>
      <c r="P10921" s="1" t="s">
        <v>3744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3897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3917</v>
      </c>
      <c r="N10922" s="1" t="n">
        <v>0.216</v>
      </c>
      <c r="O10922" s="1" t="n">
        <v>7.47</v>
      </c>
      <c r="P10922" s="1" t="s">
        <v>3744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3897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3908</v>
      </c>
      <c r="N10923" s="1" t="n">
        <v>1.71</v>
      </c>
      <c r="O10923" s="1" t="n">
        <v>64.91</v>
      </c>
      <c r="P10923" s="1" t="s">
        <v>3744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3897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3909</v>
      </c>
      <c r="N10924" s="1" t="n">
        <v>3.182</v>
      </c>
      <c r="O10924" s="1" t="n">
        <v>5.34</v>
      </c>
      <c r="P10924" s="1" t="s">
        <v>3744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3897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3910</v>
      </c>
      <c r="N10925" s="1" t="n">
        <v>9.71</v>
      </c>
      <c r="O10925" s="1" t="n">
        <v>24.5</v>
      </c>
      <c r="P10925" s="1" t="s">
        <v>3744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3897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3911</v>
      </c>
      <c r="N10926" s="1" t="n">
        <v>0.959</v>
      </c>
      <c r="O10926" s="1" t="n">
        <v>0</v>
      </c>
      <c r="P10926" s="1" t="s">
        <v>3744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3918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3912</v>
      </c>
      <c r="N10927" s="1" t="n">
        <v>3.578</v>
      </c>
      <c r="O10927" s="1" t="n">
        <v>87.55</v>
      </c>
      <c r="P10927" s="1" t="s">
        <v>3744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3918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3898</v>
      </c>
      <c r="N10928" s="1" t="n">
        <v>2.958</v>
      </c>
      <c r="O10928" s="1" t="n">
        <v>99.84</v>
      </c>
      <c r="P10928" s="1" t="s">
        <v>3744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3918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3916</v>
      </c>
      <c r="N10929" s="1" t="n">
        <v>4.11</v>
      </c>
      <c r="O10929" s="1" t="n">
        <v>117.91</v>
      </c>
      <c r="P10929" s="1" t="s">
        <v>3744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3918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3899</v>
      </c>
      <c r="N10930" s="1" t="n">
        <v>16.35</v>
      </c>
      <c r="O10930" s="1" t="n">
        <v>565.66</v>
      </c>
      <c r="P10930" s="1" t="s">
        <v>3744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3918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3900</v>
      </c>
      <c r="N10931" s="1" t="n">
        <v>3.59</v>
      </c>
      <c r="O10931" s="1" t="n">
        <v>142.38</v>
      </c>
      <c r="P10931" s="1" t="s">
        <v>3744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3918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3901</v>
      </c>
      <c r="N10932" s="1" t="n">
        <v>7.865</v>
      </c>
      <c r="O10932" s="1" t="n">
        <v>311.94</v>
      </c>
      <c r="P10932" s="1" t="s">
        <v>3744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3918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3902</v>
      </c>
      <c r="N10933" s="1" t="n">
        <v>6.71</v>
      </c>
      <c r="O10933" s="1" t="n">
        <v>288.78</v>
      </c>
      <c r="P10933" s="1" t="s">
        <v>3744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3918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3903</v>
      </c>
      <c r="N10934" s="1" t="n">
        <v>12.275</v>
      </c>
      <c r="O10934" s="1" t="n">
        <v>569.73</v>
      </c>
      <c r="P10934" s="1" t="s">
        <v>3744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3918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3904</v>
      </c>
      <c r="N10935" s="1" t="n">
        <v>5.888</v>
      </c>
      <c r="O10935" s="1" t="n">
        <v>278.25</v>
      </c>
      <c r="P10935" s="1" t="s">
        <v>3744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3918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3905</v>
      </c>
      <c r="N10936" s="1" t="n">
        <v>1.582</v>
      </c>
      <c r="O10936" s="1" t="n">
        <v>68.09</v>
      </c>
      <c r="P10936" s="1" t="s">
        <v>3744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3918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3906</v>
      </c>
      <c r="N10937" s="1" t="n">
        <v>2.366</v>
      </c>
      <c r="O10937" s="1" t="n">
        <v>109.81</v>
      </c>
      <c r="P10937" s="1" t="s">
        <v>3744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3918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3907</v>
      </c>
      <c r="N10938" s="1" t="n">
        <v>1.988</v>
      </c>
      <c r="O10938" s="1" t="n">
        <v>109.05</v>
      </c>
      <c r="P10938" s="1" t="s">
        <v>3744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3918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3917</v>
      </c>
      <c r="N10939" s="1" t="n">
        <v>0.802</v>
      </c>
      <c r="O10939" s="1" t="n">
        <v>27.75</v>
      </c>
      <c r="P10939" s="1" t="s">
        <v>3744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3918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3908</v>
      </c>
      <c r="N10940" s="1" t="n">
        <v>2.35</v>
      </c>
      <c r="O10940" s="1" t="n">
        <v>89.24</v>
      </c>
      <c r="P10940" s="1" t="s">
        <v>3744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3918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3909</v>
      </c>
      <c r="N10941" s="1" t="n">
        <v>5.542</v>
      </c>
      <c r="O10941" s="1" t="n">
        <v>9.31</v>
      </c>
      <c r="P10941" s="1" t="s">
        <v>3744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3918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3910</v>
      </c>
      <c r="N10942" s="1" t="n">
        <v>12.015</v>
      </c>
      <c r="O10942" s="1" t="n">
        <v>30.32</v>
      </c>
      <c r="P10942" s="1" t="s">
        <v>3744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3918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3911</v>
      </c>
      <c r="N10943" s="1" t="n">
        <v>0.831</v>
      </c>
      <c r="O10943" s="1" t="n">
        <v>0</v>
      </c>
      <c r="P10943" s="1" t="s">
        <v>3744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3918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4129</v>
      </c>
      <c r="N10944" s="1" t="n">
        <v>26.395</v>
      </c>
      <c r="O10944" s="1" t="n">
        <v>449.65</v>
      </c>
      <c r="P10944" s="1" t="s">
        <v>3744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3918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3917</v>
      </c>
      <c r="N10945" s="1" t="n">
        <v>4.588</v>
      </c>
      <c r="O10945" s="1" t="n">
        <v>139.35</v>
      </c>
      <c r="P10945" s="1" t="s">
        <v>3744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3918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3911</v>
      </c>
      <c r="N10946" s="1" t="n">
        <v>0.017</v>
      </c>
      <c r="O10946" s="1" t="n">
        <v>0</v>
      </c>
      <c r="P10946" s="1" t="s">
        <v>3744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3918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3912</v>
      </c>
      <c r="N10947" s="1" t="n">
        <v>2.422</v>
      </c>
      <c r="O10947" s="1" t="n">
        <v>54.19</v>
      </c>
      <c r="P10947" s="1" t="s">
        <v>3744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3918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3913</v>
      </c>
      <c r="N10948" s="1" t="n">
        <v>7.35</v>
      </c>
      <c r="O10948" s="1" t="n">
        <v>175.8</v>
      </c>
      <c r="P10948" s="1" t="s">
        <v>3744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3918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3914</v>
      </c>
      <c r="N10949" s="1" t="n">
        <v>14.049</v>
      </c>
      <c r="O10949" s="1" t="n">
        <v>346.87</v>
      </c>
      <c r="P10949" s="1" t="s">
        <v>3744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3918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3915</v>
      </c>
      <c r="N10950" s="1" t="n">
        <v>14.242</v>
      </c>
      <c r="O10950" s="1" t="n">
        <v>384.62</v>
      </c>
      <c r="P10950" s="1" t="s">
        <v>3744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3918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3916</v>
      </c>
      <c r="N10951" s="1" t="n">
        <v>4.282</v>
      </c>
      <c r="O10951" s="1" t="n">
        <v>112.33</v>
      </c>
      <c r="P10951" s="1" t="s">
        <v>3744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3918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3909</v>
      </c>
      <c r="N10952" s="1" t="n">
        <v>2.894</v>
      </c>
      <c r="O10952" s="1" t="n">
        <v>4.44</v>
      </c>
      <c r="P10952" s="1" t="s">
        <v>3744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3918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3910</v>
      </c>
      <c r="N10953" s="1" t="n">
        <v>3.7</v>
      </c>
      <c r="O10953" s="1" t="n">
        <v>8.54</v>
      </c>
      <c r="P10953" s="1" t="s">
        <v>3744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3918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3911</v>
      </c>
      <c r="N10954" s="1" t="n">
        <v>0.461</v>
      </c>
      <c r="O10954" s="1" t="n">
        <v>0.01</v>
      </c>
      <c r="P10954" s="1" t="s">
        <v>3744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3918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3912</v>
      </c>
      <c r="N10955" s="1" t="n">
        <v>2.676</v>
      </c>
      <c r="O10955" s="1" t="n">
        <v>65.45</v>
      </c>
      <c r="P10955" s="1" t="s">
        <v>3744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3918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3898</v>
      </c>
      <c r="N10956" s="1" t="n">
        <v>2.322</v>
      </c>
      <c r="O10956" s="1" t="n">
        <v>78.34</v>
      </c>
      <c r="P10956" s="1" t="s">
        <v>3744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3918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3916</v>
      </c>
      <c r="N10957" s="1" t="n">
        <v>2.48</v>
      </c>
      <c r="O10957" s="1" t="n">
        <v>71.12</v>
      </c>
      <c r="P10957" s="1" t="s">
        <v>3744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3918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3899</v>
      </c>
      <c r="N10958" s="1" t="n">
        <v>12.065</v>
      </c>
      <c r="O10958" s="1" t="n">
        <v>417.25</v>
      </c>
      <c r="P10958" s="1" t="s">
        <v>3744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3918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3900</v>
      </c>
      <c r="N10959" s="1" t="n">
        <v>2.61</v>
      </c>
      <c r="O10959" s="1" t="n">
        <v>103.48</v>
      </c>
      <c r="P10959" s="1" t="s">
        <v>3744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3918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3901</v>
      </c>
      <c r="N10960" s="1" t="n">
        <v>6.075</v>
      </c>
      <c r="O10960" s="1" t="n">
        <v>240.85</v>
      </c>
      <c r="P10960" s="1" t="s">
        <v>3744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3918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3902</v>
      </c>
      <c r="N10961" s="1" t="n">
        <v>5.54</v>
      </c>
      <c r="O10961" s="1" t="n">
        <v>238.34</v>
      </c>
      <c r="P10961" s="1" t="s">
        <v>3744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3918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3903</v>
      </c>
      <c r="N10962" s="1" t="n">
        <v>9.035</v>
      </c>
      <c r="O10962" s="1" t="n">
        <v>419.18</v>
      </c>
      <c r="P10962" s="1" t="s">
        <v>3744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3918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3904</v>
      </c>
      <c r="N10963" s="1" t="n">
        <v>3.912</v>
      </c>
      <c r="O10963" s="1" t="n">
        <v>184.8</v>
      </c>
      <c r="P10963" s="1" t="s">
        <v>3744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3918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3905</v>
      </c>
      <c r="N10964" s="1" t="n">
        <v>1.542</v>
      </c>
      <c r="O10964" s="1" t="n">
        <v>66.34</v>
      </c>
      <c r="P10964" s="1" t="s">
        <v>3744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3918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3906</v>
      </c>
      <c r="N10965" s="1" t="n">
        <v>1.794</v>
      </c>
      <c r="O10965" s="1" t="n">
        <v>83.23</v>
      </c>
      <c r="P10965" s="1" t="s">
        <v>3744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3918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3907</v>
      </c>
      <c r="N10966" s="1" t="n">
        <v>1.572</v>
      </c>
      <c r="O10966" s="1" t="n">
        <v>86.2</v>
      </c>
      <c r="P10966" s="1" t="s">
        <v>3744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3918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3917</v>
      </c>
      <c r="N10967" s="1" t="n">
        <v>0.216</v>
      </c>
      <c r="O10967" s="1" t="n">
        <v>7.47</v>
      </c>
      <c r="P10967" s="1" t="s">
        <v>3744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3918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3908</v>
      </c>
      <c r="N10968" s="1" t="n">
        <v>1.71</v>
      </c>
      <c r="O10968" s="1" t="n">
        <v>64.91</v>
      </c>
      <c r="P10968" s="1" t="s">
        <v>3744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3918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3909</v>
      </c>
      <c r="N10969" s="1" t="n">
        <v>3.182</v>
      </c>
      <c r="O10969" s="1" t="n">
        <v>5.34</v>
      </c>
      <c r="P10969" s="1" t="s">
        <v>3744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3918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3910</v>
      </c>
      <c r="N10970" s="1" t="n">
        <v>9.71</v>
      </c>
      <c r="O10970" s="1" t="n">
        <v>24.5</v>
      </c>
      <c r="P10970" s="1" t="s">
        <v>3744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3918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3911</v>
      </c>
      <c r="N10971" s="1" t="n">
        <v>0.959</v>
      </c>
      <c r="O10971" s="1" t="n">
        <v>0</v>
      </c>
      <c r="P10971" s="1" t="s">
        <v>3744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3778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3919</v>
      </c>
      <c r="N10972" s="1" t="n">
        <v>50</v>
      </c>
      <c r="O10972" s="1" t="n">
        <v>475</v>
      </c>
      <c r="P10972" s="1" t="s">
        <v>3744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3778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3920</v>
      </c>
      <c r="N10973" s="1" t="n">
        <v>30</v>
      </c>
      <c r="O10973" s="1" t="n">
        <v>144</v>
      </c>
      <c r="P10973" s="1" t="s">
        <v>3744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3778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3796</v>
      </c>
      <c r="N10974" s="1" t="n">
        <v>20</v>
      </c>
      <c r="O10974" s="1" t="n">
        <v>160</v>
      </c>
      <c r="P10974" s="1" t="s">
        <v>3744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3778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3797</v>
      </c>
      <c r="N10975" s="1" t="n">
        <v>5</v>
      </c>
      <c r="O10975" s="1" t="n">
        <v>50</v>
      </c>
      <c r="P10975" s="1" t="s">
        <v>3744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3778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3798</v>
      </c>
      <c r="N10976" s="1" t="n">
        <v>5</v>
      </c>
      <c r="O10976" s="1" t="n">
        <v>60</v>
      </c>
      <c r="P10976" s="1" t="s">
        <v>3744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3749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3747</v>
      </c>
      <c r="N10977" s="1" t="n">
        <v>20</v>
      </c>
      <c r="O10977" s="1" t="n">
        <v>125</v>
      </c>
      <c r="P10977" s="1" t="s">
        <v>3744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3749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3746</v>
      </c>
      <c r="N10978" s="1" t="n">
        <v>40</v>
      </c>
      <c r="O10978" s="1" t="n">
        <v>80</v>
      </c>
      <c r="P10978" s="1" t="s">
        <v>3744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3749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3783</v>
      </c>
      <c r="N10979" s="1" t="n">
        <v>24</v>
      </c>
      <c r="O10979" s="1" t="n">
        <v>150</v>
      </c>
      <c r="P10979" s="1" t="s">
        <v>3744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3749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3785</v>
      </c>
      <c r="N10980" s="1" t="n">
        <v>20</v>
      </c>
      <c r="O10980" s="1" t="n">
        <v>145</v>
      </c>
      <c r="P10980" s="1" t="s">
        <v>3744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3749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3787</v>
      </c>
      <c r="N10981" s="1" t="n">
        <v>20</v>
      </c>
      <c r="O10981" s="1" t="n">
        <v>140</v>
      </c>
      <c r="P10981" s="1" t="s">
        <v>3744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3749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3935</v>
      </c>
      <c r="N10982" s="1" t="n">
        <v>15</v>
      </c>
      <c r="O10982" s="1" t="n">
        <v>200</v>
      </c>
      <c r="P10982" s="1" t="s">
        <v>3744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3749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3789</v>
      </c>
      <c r="N10983" s="1" t="n">
        <v>3</v>
      </c>
      <c r="O10983" s="1" t="n">
        <v>24</v>
      </c>
      <c r="P10983" s="1" t="s">
        <v>3744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3749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3790</v>
      </c>
      <c r="N10984" s="1" t="n">
        <v>10</v>
      </c>
      <c r="O10984" s="1" t="n">
        <v>280</v>
      </c>
      <c r="P10984" s="1" t="s">
        <v>3744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3749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3791</v>
      </c>
      <c r="N10985" s="1" t="n">
        <v>10</v>
      </c>
      <c r="O10985" s="1" t="n">
        <v>130</v>
      </c>
      <c r="P10985" s="1" t="s">
        <v>3744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3749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3936</v>
      </c>
      <c r="N10986" s="1" t="n">
        <v>2</v>
      </c>
      <c r="O10986" s="1" t="n">
        <v>30</v>
      </c>
      <c r="P10986" s="1" t="s">
        <v>3744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3749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3937</v>
      </c>
      <c r="N10987" s="1" t="n">
        <v>8.4</v>
      </c>
      <c r="O10987" s="1" t="n">
        <v>75</v>
      </c>
      <c r="P10987" s="1" t="s">
        <v>3744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3749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3938</v>
      </c>
      <c r="N10988" s="1" t="n">
        <v>20</v>
      </c>
      <c r="O10988" s="1" t="n">
        <v>160</v>
      </c>
      <c r="P10988" s="1" t="s">
        <v>3744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3749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4573</v>
      </c>
      <c r="N10989" s="1" t="n">
        <v>41.4</v>
      </c>
      <c r="O10989" s="1" t="n">
        <v>120</v>
      </c>
      <c r="P10989" s="1" t="s">
        <v>3744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3750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4211</v>
      </c>
      <c r="N10990" s="1" t="n">
        <v>40</v>
      </c>
      <c r="O10990" s="1" t="n">
        <v>375.2</v>
      </c>
      <c r="P10990" s="1" t="s">
        <v>3744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3750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4030</v>
      </c>
      <c r="N10991" s="1" t="n">
        <v>18</v>
      </c>
      <c r="O10991" s="1" t="n">
        <v>180</v>
      </c>
      <c r="P10991" s="1" t="s">
        <v>3744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3750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3780</v>
      </c>
      <c r="N10992" s="1" t="n">
        <v>20</v>
      </c>
      <c r="O10992" s="1" t="n">
        <v>140</v>
      </c>
      <c r="P10992" s="1" t="s">
        <v>3744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3750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6820</v>
      </c>
      <c r="N10993" s="1" t="n">
        <v>24</v>
      </c>
      <c r="O10993" s="1" t="n">
        <v>842.4</v>
      </c>
      <c r="P10993" s="1" t="s">
        <v>3744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3750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6821</v>
      </c>
      <c r="N10994" s="1" t="n">
        <v>24</v>
      </c>
      <c r="O10994" s="1" t="n">
        <v>777.36</v>
      </c>
      <c r="P10994" s="1" t="s">
        <v>3744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3778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3779</v>
      </c>
      <c r="N10995" s="1" t="n">
        <v>120</v>
      </c>
      <c r="O10995" s="1" t="n">
        <v>180</v>
      </c>
      <c r="P10995" s="1" t="s">
        <v>3744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3749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3747</v>
      </c>
      <c r="N10996" s="1" t="n">
        <v>20</v>
      </c>
      <c r="O10996" s="1" t="n">
        <v>125</v>
      </c>
      <c r="P10996" s="1" t="s">
        <v>3744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3749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3743</v>
      </c>
      <c r="N10997" s="1" t="n">
        <v>14</v>
      </c>
      <c r="O10997" s="1" t="n">
        <v>35</v>
      </c>
      <c r="P10997" s="1" t="s">
        <v>3744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3749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3745</v>
      </c>
      <c r="N10998" s="1" t="n">
        <v>13</v>
      </c>
      <c r="O10998" s="1" t="n">
        <v>104</v>
      </c>
      <c r="P10998" s="1" t="s">
        <v>3744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3749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3746</v>
      </c>
      <c r="N10999" s="1" t="n">
        <v>110</v>
      </c>
      <c r="O10999" s="1" t="n">
        <v>220</v>
      </c>
      <c r="P10999" s="1" t="s">
        <v>3744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3750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5373</v>
      </c>
      <c r="N11000" s="1" t="n">
        <v>12</v>
      </c>
      <c r="O11000" s="1" t="n">
        <v>35.71</v>
      </c>
      <c r="P11000" s="1" t="s">
        <v>3744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3750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3995</v>
      </c>
      <c r="N11001" s="1" t="n">
        <v>12</v>
      </c>
      <c r="O11001" s="1" t="n">
        <v>35.71</v>
      </c>
      <c r="P11001" s="1" t="s">
        <v>3744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3750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5374</v>
      </c>
      <c r="N11002" s="1" t="n">
        <v>12</v>
      </c>
      <c r="O11002" s="1" t="n">
        <v>41.68</v>
      </c>
      <c r="P11002" s="1" t="s">
        <v>3744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3750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3997</v>
      </c>
      <c r="N11003" s="1" t="n">
        <v>24</v>
      </c>
      <c r="O11003" s="1" t="n">
        <v>143.1</v>
      </c>
      <c r="P11003" s="1" t="s">
        <v>3744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3750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3998</v>
      </c>
      <c r="N11004" s="1" t="n">
        <v>60</v>
      </c>
      <c r="O11004" s="1" t="n">
        <v>403.73</v>
      </c>
      <c r="P11004" s="1" t="s">
        <v>3744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3750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4001</v>
      </c>
      <c r="N11005" s="1" t="n">
        <v>24</v>
      </c>
      <c r="O11005" s="1" t="n">
        <v>70.64</v>
      </c>
      <c r="P11005" s="1" t="s">
        <v>3744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3750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5375</v>
      </c>
      <c r="N11006" s="1" t="n">
        <v>6</v>
      </c>
      <c r="O11006" s="1" t="n">
        <v>33.26</v>
      </c>
      <c r="P11006" s="1" t="s">
        <v>3744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3750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5376</v>
      </c>
      <c r="N11007" s="1" t="n">
        <v>24</v>
      </c>
      <c r="O11007" s="1" t="n">
        <v>70.64</v>
      </c>
      <c r="P11007" s="1" t="s">
        <v>3744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3750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5377</v>
      </c>
      <c r="N11008" s="1" t="n">
        <v>6</v>
      </c>
      <c r="O11008" s="1" t="n">
        <v>33.26</v>
      </c>
      <c r="P11008" s="1" t="s">
        <v>3744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3750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6822</v>
      </c>
      <c r="N11009" s="1" t="n">
        <v>6</v>
      </c>
      <c r="O11009" s="1" t="n">
        <v>33.26</v>
      </c>
      <c r="P11009" s="1" t="s">
        <v>3744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3750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4004</v>
      </c>
      <c r="N11010" s="1" t="n">
        <v>30</v>
      </c>
      <c r="O11010" s="1" t="n">
        <v>85.52018</v>
      </c>
      <c r="P11010" s="1" t="s">
        <v>3744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3750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4004</v>
      </c>
      <c r="N11011" s="1" t="n">
        <v>15</v>
      </c>
      <c r="O11011" s="1" t="n">
        <v>40.159934</v>
      </c>
      <c r="P11011" s="1" t="s">
        <v>3744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3750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4363</v>
      </c>
      <c r="N11012" s="1" t="n">
        <v>8</v>
      </c>
      <c r="O11012" s="1" t="n">
        <v>29.74989</v>
      </c>
      <c r="P11012" s="1" t="s">
        <v>3744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3750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5379</v>
      </c>
      <c r="N11013" s="1" t="n">
        <v>6</v>
      </c>
      <c r="O11013" s="1" t="n">
        <v>33.26</v>
      </c>
      <c r="P11013" s="1" t="s">
        <v>3744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3750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5380</v>
      </c>
      <c r="N11014" s="1" t="n">
        <v>15</v>
      </c>
      <c r="O11014" s="1" t="n">
        <v>41.49011</v>
      </c>
      <c r="P11014" s="1" t="s">
        <v>3744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3750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4006</v>
      </c>
      <c r="N11015" s="1" t="n">
        <v>4</v>
      </c>
      <c r="O11015" s="1" t="n">
        <v>33.2</v>
      </c>
      <c r="P11015" s="1" t="s">
        <v>3744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3750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4007</v>
      </c>
      <c r="N11016" s="1" t="n">
        <v>32</v>
      </c>
      <c r="O11016" s="1" t="n">
        <v>94.0202</v>
      </c>
      <c r="P11016" s="1" t="s">
        <v>3744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3750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4364</v>
      </c>
      <c r="N11017" s="1" t="n">
        <v>60</v>
      </c>
      <c r="O11017" s="1" t="n">
        <v>171.060078</v>
      </c>
      <c r="P11017" s="1" t="s">
        <v>3744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3750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4365</v>
      </c>
      <c r="N11018" s="1" t="n">
        <v>120</v>
      </c>
      <c r="O11018" s="1" t="n">
        <v>693.469924</v>
      </c>
      <c r="P11018" s="1" t="s">
        <v>3744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3750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6494</v>
      </c>
      <c r="N11019" s="1" t="n">
        <v>15</v>
      </c>
      <c r="O11019" s="1" t="n">
        <v>35.27</v>
      </c>
      <c r="P11019" s="1" t="s">
        <v>3744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3750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4367</v>
      </c>
      <c r="N11020" s="1" t="n">
        <v>60</v>
      </c>
      <c r="O11020" s="1" t="n">
        <v>243.880018</v>
      </c>
      <c r="P11020" s="1" t="s">
        <v>3744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3750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4368</v>
      </c>
      <c r="N11021" s="1" t="n">
        <v>15</v>
      </c>
      <c r="O11021" s="1" t="n">
        <v>45.379916</v>
      </c>
      <c r="P11021" s="1" t="s">
        <v>3744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3750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6097</v>
      </c>
      <c r="N11022" s="1" t="n">
        <v>4</v>
      </c>
      <c r="O11022" s="1" t="n">
        <v>33.2</v>
      </c>
      <c r="P11022" s="1" t="s">
        <v>3744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3750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4924</v>
      </c>
      <c r="N11023" s="1" t="n">
        <v>24</v>
      </c>
      <c r="O11023" s="1" t="n">
        <v>139.579872</v>
      </c>
      <c r="P11023" s="1" t="s">
        <v>3744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3750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5383</v>
      </c>
      <c r="N11024" s="1" t="n">
        <v>16</v>
      </c>
      <c r="O11024" s="1" t="n">
        <v>76.130114</v>
      </c>
      <c r="P11024" s="1" t="s">
        <v>3744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3750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5919</v>
      </c>
      <c r="N11025" s="1" t="n">
        <v>24</v>
      </c>
      <c r="O11025" s="1" t="n">
        <v>70.64</v>
      </c>
      <c r="P11025" s="1" t="s">
        <v>3744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3750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4925</v>
      </c>
      <c r="N11026" s="1" t="n">
        <v>48</v>
      </c>
      <c r="O11026" s="1" t="n">
        <v>215.89001</v>
      </c>
      <c r="P11026" s="1" t="s">
        <v>3744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3750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4371</v>
      </c>
      <c r="N11027" s="1" t="n">
        <v>30</v>
      </c>
      <c r="O11027" s="1" t="n">
        <v>88.149917</v>
      </c>
      <c r="P11027" s="1" t="s">
        <v>3744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3750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4012</v>
      </c>
      <c r="N11028" s="1" t="n">
        <v>12</v>
      </c>
      <c r="O11028" s="1" t="n">
        <v>81.59</v>
      </c>
      <c r="P11028" s="1" t="s">
        <v>3744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3750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4013</v>
      </c>
      <c r="N11029" s="1" t="n">
        <v>80</v>
      </c>
      <c r="O11029" s="1" t="n">
        <v>381.060117</v>
      </c>
      <c r="P11029" s="1" t="s">
        <v>3744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3750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4373</v>
      </c>
      <c r="N11030" s="1" t="n">
        <v>16</v>
      </c>
      <c r="O11030" s="1" t="n">
        <v>55.410157</v>
      </c>
      <c r="P11030" s="1" t="s">
        <v>3744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3750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5385</v>
      </c>
      <c r="N11031" s="1" t="n">
        <v>16</v>
      </c>
      <c r="O11031" s="1" t="n">
        <v>87.200079</v>
      </c>
      <c r="P11031" s="1" t="s">
        <v>3744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3750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6249</v>
      </c>
      <c r="N11032" s="1" t="n">
        <v>24</v>
      </c>
      <c r="O11032" s="1" t="n">
        <v>142.01</v>
      </c>
      <c r="P11032" s="1" t="s">
        <v>3744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3750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4016</v>
      </c>
      <c r="N11033" s="1" t="n">
        <v>6</v>
      </c>
      <c r="O11033" s="1" t="n">
        <v>33.26</v>
      </c>
      <c r="P11033" s="1" t="s">
        <v>3744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3750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6250</v>
      </c>
      <c r="N11034" s="1" t="n">
        <v>8</v>
      </c>
      <c r="O11034" s="1" t="n">
        <v>36.560246</v>
      </c>
      <c r="P11034" s="1" t="s">
        <v>3744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3750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4018</v>
      </c>
      <c r="N11035" s="1" t="n">
        <v>120</v>
      </c>
      <c r="O11035" s="1" t="n">
        <v>446.159994</v>
      </c>
      <c r="P11035" s="1" t="s">
        <v>3744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3750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4376</v>
      </c>
      <c r="N11036" s="1" t="n">
        <v>72</v>
      </c>
      <c r="O11036" s="1" t="n">
        <v>478.639903</v>
      </c>
      <c r="P11036" s="1" t="s">
        <v>3744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3750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5388</v>
      </c>
      <c r="N11037" s="1" t="n">
        <v>24</v>
      </c>
      <c r="O11037" s="1" t="n">
        <v>196.92</v>
      </c>
      <c r="P11037" s="1" t="s">
        <v>3744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3750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5921</v>
      </c>
      <c r="N11038" s="1" t="n">
        <v>8</v>
      </c>
      <c r="O11038" s="1" t="n">
        <v>28.550195</v>
      </c>
      <c r="P11038" s="1" t="s">
        <v>3744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3750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6251</v>
      </c>
      <c r="N11039" s="1" t="n">
        <v>15</v>
      </c>
      <c r="O11039" s="1" t="n">
        <v>38.889933</v>
      </c>
      <c r="P11039" s="1" t="s">
        <v>3744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3750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6252</v>
      </c>
      <c r="N11040" s="1" t="n">
        <v>12</v>
      </c>
      <c r="O11040" s="1" t="n">
        <v>36.44</v>
      </c>
      <c r="P11040" s="1" t="s">
        <v>3744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3750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6252</v>
      </c>
      <c r="N11041" s="1" t="n">
        <v>12</v>
      </c>
      <c r="O11041" s="1" t="n">
        <v>25.51</v>
      </c>
      <c r="P11041" s="1" t="s">
        <v>3744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3750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5595</v>
      </c>
      <c r="N11042" s="1" t="n">
        <v>24</v>
      </c>
      <c r="O11042" s="1" t="n">
        <v>75.12</v>
      </c>
      <c r="P11042" s="1" t="s">
        <v>3744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3750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5101</v>
      </c>
      <c r="N11043" s="1" t="n">
        <v>24</v>
      </c>
      <c r="O11043" s="1" t="n">
        <v>75.12</v>
      </c>
      <c r="P11043" s="1" t="s">
        <v>3744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3750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4661</v>
      </c>
      <c r="N11044" s="1" t="n">
        <v>48</v>
      </c>
      <c r="O11044" s="1" t="n">
        <v>173.28</v>
      </c>
      <c r="P11044" s="1" t="s">
        <v>3744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3750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4339</v>
      </c>
      <c r="N11045" s="1" t="n">
        <v>48</v>
      </c>
      <c r="O11045" s="1" t="n">
        <v>211.2</v>
      </c>
      <c r="P11045" s="1" t="s">
        <v>3744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3750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5060</v>
      </c>
      <c r="N11046" s="1" t="n">
        <v>12</v>
      </c>
      <c r="O11046" s="1" t="n">
        <v>82.44</v>
      </c>
      <c r="P11046" s="1" t="s">
        <v>3744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3750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4256</v>
      </c>
      <c r="N11047" s="1" t="n">
        <v>60</v>
      </c>
      <c r="O11047" s="1" t="n">
        <v>412.2</v>
      </c>
      <c r="P11047" s="1" t="s">
        <v>3744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3750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6823</v>
      </c>
      <c r="N11048" s="1" t="n">
        <v>144</v>
      </c>
      <c r="O11048" s="1" t="n">
        <v>162.72</v>
      </c>
      <c r="P11048" s="1" t="s">
        <v>3744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3750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4920</v>
      </c>
      <c r="N11049" s="1" t="n">
        <v>24</v>
      </c>
      <c r="O11049" s="1" t="n">
        <v>194.4</v>
      </c>
      <c r="P11049" s="1" t="s">
        <v>3744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3750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4921</v>
      </c>
      <c r="N11050" s="1" t="n">
        <v>6</v>
      </c>
      <c r="O11050" s="1" t="n">
        <v>48.6</v>
      </c>
      <c r="P11050" s="1" t="s">
        <v>3744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3749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3743</v>
      </c>
      <c r="N11051" s="1" t="n">
        <v>8</v>
      </c>
      <c r="O11051" s="1" t="n">
        <v>20</v>
      </c>
      <c r="P11051" s="1" t="s">
        <v>3744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3749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3745</v>
      </c>
      <c r="N11052" s="1" t="n">
        <v>7</v>
      </c>
      <c r="O11052" s="1" t="n">
        <v>56</v>
      </c>
      <c r="P11052" s="1" t="s">
        <v>3744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3749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3747</v>
      </c>
      <c r="N11053" s="1" t="n">
        <v>40</v>
      </c>
      <c r="O11053" s="1" t="n">
        <v>250</v>
      </c>
      <c r="P11053" s="1" t="s">
        <v>3744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3749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4381</v>
      </c>
      <c r="N11054" s="1" t="n">
        <v>50</v>
      </c>
      <c r="O11054" s="1" t="n">
        <v>700</v>
      </c>
      <c r="P11054" s="1" t="s">
        <v>3744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3750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3800</v>
      </c>
      <c r="N11055" s="1" t="n">
        <v>20</v>
      </c>
      <c r="O11055" s="1" t="n">
        <v>240</v>
      </c>
      <c r="P11055" s="1" t="s">
        <v>3744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3750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4028</v>
      </c>
      <c r="N11056" s="1" t="n">
        <v>18</v>
      </c>
      <c r="O11056" s="1" t="n">
        <v>216</v>
      </c>
      <c r="P11056" s="1" t="s">
        <v>3744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3750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3981</v>
      </c>
      <c r="N11057" s="1" t="n">
        <v>1080</v>
      </c>
      <c r="O11057" s="1" t="n">
        <v>555</v>
      </c>
      <c r="P11057" s="1" t="s">
        <v>3744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3750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3982</v>
      </c>
      <c r="N11058" s="1" t="n">
        <v>1800</v>
      </c>
      <c r="O11058" s="1" t="n">
        <v>900</v>
      </c>
      <c r="P11058" s="1" t="s">
        <v>3744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3750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3984</v>
      </c>
      <c r="N11059" s="1" t="n">
        <v>12</v>
      </c>
      <c r="O11059" s="1" t="n">
        <v>45</v>
      </c>
      <c r="P11059" s="1" t="s">
        <v>3744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3750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3985</v>
      </c>
      <c r="N11060" s="1" t="n">
        <v>9</v>
      </c>
      <c r="O11060" s="1" t="n">
        <v>55</v>
      </c>
      <c r="P11060" s="1" t="s">
        <v>3744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3750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3986</v>
      </c>
      <c r="N11061" s="1" t="n">
        <v>9</v>
      </c>
      <c r="O11061" s="1" t="n">
        <v>80</v>
      </c>
      <c r="P11061" s="1" t="s">
        <v>3744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3750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3987</v>
      </c>
      <c r="N11062" s="1" t="n">
        <v>30</v>
      </c>
      <c r="O11062" s="1" t="n">
        <v>57</v>
      </c>
      <c r="P11062" s="1" t="s">
        <v>3744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3750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5671</v>
      </c>
      <c r="N11063" s="1" t="n">
        <v>5</v>
      </c>
      <c r="O11063" s="1" t="n">
        <v>20.25</v>
      </c>
      <c r="P11063" s="1" t="s">
        <v>3744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3750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3988</v>
      </c>
      <c r="N11064" s="1" t="n">
        <v>20</v>
      </c>
      <c r="O11064" s="1" t="n">
        <v>61</v>
      </c>
      <c r="P11064" s="1" t="s">
        <v>3744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3750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3989</v>
      </c>
      <c r="N11065" s="1" t="n">
        <v>9</v>
      </c>
      <c r="O11065" s="1" t="n">
        <v>70.65</v>
      </c>
      <c r="P11065" s="1" t="s">
        <v>3744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3750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3990</v>
      </c>
      <c r="N11066" s="1" t="n">
        <v>40</v>
      </c>
      <c r="O11066" s="1" t="n">
        <v>136</v>
      </c>
      <c r="P11066" s="1" t="s">
        <v>3744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3750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5672</v>
      </c>
      <c r="N11067" s="1" t="n">
        <v>5</v>
      </c>
      <c r="O11067" s="1" t="n">
        <v>20.25</v>
      </c>
      <c r="P11067" s="1" t="s">
        <v>3744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3750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3991</v>
      </c>
      <c r="N11068" s="1" t="n">
        <v>40</v>
      </c>
      <c r="O11068" s="1" t="n">
        <v>136</v>
      </c>
      <c r="P11068" s="1" t="s">
        <v>3744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3750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5673</v>
      </c>
      <c r="N11069" s="1" t="n">
        <v>5</v>
      </c>
      <c r="O11069" s="1" t="n">
        <v>20.25</v>
      </c>
      <c r="P11069" s="1" t="s">
        <v>3744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3750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5674</v>
      </c>
      <c r="N11070" s="1" t="n">
        <v>2</v>
      </c>
      <c r="O11070" s="1" t="n">
        <v>15.7</v>
      </c>
      <c r="P11070" s="1" t="s">
        <v>3744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3750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5675</v>
      </c>
      <c r="N11071" s="1" t="n">
        <v>2</v>
      </c>
      <c r="O11071" s="1" t="n">
        <v>15.7</v>
      </c>
      <c r="P11071" s="1" t="s">
        <v>3744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3750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5676</v>
      </c>
      <c r="N11072" s="1" t="n">
        <v>3</v>
      </c>
      <c r="O11072" s="1" t="n">
        <v>23.55</v>
      </c>
      <c r="P11072" s="1" t="s">
        <v>3744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3750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5677</v>
      </c>
      <c r="N11073" s="1" t="n">
        <v>2</v>
      </c>
      <c r="O11073" s="1" t="n">
        <v>15.7</v>
      </c>
      <c r="P11073" s="1" t="s">
        <v>3744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3750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3992</v>
      </c>
      <c r="N11074" s="1" t="n">
        <v>20</v>
      </c>
      <c r="O11074" s="1" t="n">
        <v>81</v>
      </c>
      <c r="P11074" s="1" t="s">
        <v>3744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3750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5679</v>
      </c>
      <c r="N11075" s="1" t="n">
        <v>5</v>
      </c>
      <c r="O11075" s="1" t="n">
        <v>20.25</v>
      </c>
      <c r="P11075" s="1" t="s">
        <v>3744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3750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4967</v>
      </c>
      <c r="N11076" s="1" t="n">
        <v>40</v>
      </c>
      <c r="O11076" s="1" t="n">
        <v>536</v>
      </c>
      <c r="P11076" s="1" t="s">
        <v>3744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3750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4281</v>
      </c>
      <c r="N11077" s="1" t="n">
        <v>40</v>
      </c>
      <c r="O11077" s="1" t="n">
        <v>552</v>
      </c>
      <c r="P11077" s="1" t="s">
        <v>3744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3750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4284</v>
      </c>
      <c r="N11078" s="1" t="n">
        <v>50</v>
      </c>
      <c r="O11078" s="1" t="n">
        <v>287.5</v>
      </c>
      <c r="P11078" s="1" t="s">
        <v>3744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3750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4733</v>
      </c>
      <c r="N11079" s="1" t="n">
        <v>48</v>
      </c>
      <c r="O11079" s="1" t="n">
        <v>288</v>
      </c>
      <c r="P11079" s="1" t="s">
        <v>3744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3750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4206</v>
      </c>
      <c r="N11080" s="1" t="n">
        <v>10</v>
      </c>
      <c r="O11080" s="1" t="n">
        <v>43.2</v>
      </c>
      <c r="P11080" s="1" t="s">
        <v>3744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3750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4207</v>
      </c>
      <c r="N11081" s="1" t="n">
        <v>20</v>
      </c>
      <c r="O11081" s="1" t="n">
        <v>84.4</v>
      </c>
      <c r="P11081" s="1" t="s">
        <v>3744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3750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4313</v>
      </c>
      <c r="N11082" s="1" t="n">
        <v>24</v>
      </c>
      <c r="O11082" s="1" t="n">
        <v>79.68</v>
      </c>
      <c r="P11082" s="1" t="s">
        <v>3744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3750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5048</v>
      </c>
      <c r="N11083" s="1" t="n">
        <v>12</v>
      </c>
      <c r="O11083" s="1" t="n">
        <v>25.2</v>
      </c>
      <c r="P11083" s="1" t="s">
        <v>3744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3750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4764</v>
      </c>
      <c r="N11084" s="1" t="n">
        <v>80</v>
      </c>
      <c r="O11084" s="1" t="n">
        <v>152</v>
      </c>
      <c r="P11084" s="1" t="s">
        <v>3744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3750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3774</v>
      </c>
      <c r="N11085" s="1" t="n">
        <v>60</v>
      </c>
      <c r="O11085" s="1" t="n">
        <v>592.2</v>
      </c>
      <c r="P11085" s="1" t="s">
        <v>3744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3750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6824</v>
      </c>
      <c r="N11086" s="1" t="n">
        <v>90</v>
      </c>
      <c r="O11086" s="1" t="n">
        <v>231.3</v>
      </c>
      <c r="P11086" s="1" t="s">
        <v>3744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3750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4971</v>
      </c>
      <c r="N11087" s="1" t="n">
        <v>24</v>
      </c>
      <c r="O11087" s="1" t="n">
        <v>126.72</v>
      </c>
      <c r="P11087" s="1" t="s">
        <v>3744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3750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4972</v>
      </c>
      <c r="N11088" s="1" t="n">
        <v>12</v>
      </c>
      <c r="O11088" s="1" t="n">
        <v>56.88</v>
      </c>
      <c r="P11088" s="1" t="s">
        <v>3744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3750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3781</v>
      </c>
      <c r="N11089" s="1" t="n">
        <v>18</v>
      </c>
      <c r="O11089" s="1" t="n">
        <v>108.9</v>
      </c>
      <c r="P11089" s="1" t="s">
        <v>3744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3750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4919</v>
      </c>
      <c r="N11090" s="1" t="n">
        <v>125</v>
      </c>
      <c r="O11090" s="1" t="n">
        <v>1550</v>
      </c>
      <c r="P11090" s="1" t="s">
        <v>3744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3750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4349</v>
      </c>
      <c r="N11091" s="1" t="n">
        <v>6</v>
      </c>
      <c r="O11091" s="1" t="n">
        <v>48.9</v>
      </c>
      <c r="P11091" s="1" t="s">
        <v>3744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3750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6825</v>
      </c>
      <c r="N11092" s="1" t="n">
        <v>3</v>
      </c>
      <c r="O11092" s="1" t="n">
        <v>17.07</v>
      </c>
      <c r="P11092" s="1" t="s">
        <v>3744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3750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6826</v>
      </c>
      <c r="N11093" s="1" t="n">
        <v>3</v>
      </c>
      <c r="O11093" s="1" t="n">
        <v>9.63</v>
      </c>
      <c r="P11093" s="1" t="s">
        <v>3744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3750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6825</v>
      </c>
      <c r="N11094" s="1" t="n">
        <v>3</v>
      </c>
      <c r="O11094" s="1" t="n">
        <v>17.07</v>
      </c>
      <c r="P11094" s="1" t="s">
        <v>3744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3750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6827</v>
      </c>
      <c r="N11095" s="1" t="n">
        <v>3</v>
      </c>
      <c r="O11095" s="1" t="n">
        <v>9.63</v>
      </c>
      <c r="P11095" s="1" t="s">
        <v>3744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3750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6828</v>
      </c>
      <c r="N11096" s="1" t="n">
        <v>3</v>
      </c>
      <c r="O11096" s="1" t="n">
        <v>17.07</v>
      </c>
      <c r="P11096" s="1" t="s">
        <v>3744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3750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4181</v>
      </c>
      <c r="N11097" s="1" t="n">
        <v>20</v>
      </c>
      <c r="O11097" s="1" t="n">
        <v>159.45</v>
      </c>
      <c r="P11097" s="1" t="s">
        <v>3744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3750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3837</v>
      </c>
      <c r="N11098" s="1" t="n">
        <v>20</v>
      </c>
      <c r="O11098" s="1" t="n">
        <v>159.45</v>
      </c>
      <c r="P11098" s="1" t="s">
        <v>3744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3750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4182</v>
      </c>
      <c r="N11099" s="1" t="n">
        <v>20</v>
      </c>
      <c r="O11099" s="1" t="n">
        <v>56.65</v>
      </c>
      <c r="P11099" s="1" t="s">
        <v>3744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3750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3838</v>
      </c>
      <c r="N11100" s="1" t="n">
        <v>30</v>
      </c>
      <c r="O11100" s="1" t="n">
        <v>78.68</v>
      </c>
      <c r="P11100" s="1" t="s">
        <v>3744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3750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4671</v>
      </c>
      <c r="N11101" s="1" t="n">
        <v>20</v>
      </c>
      <c r="O11101" s="1" t="n">
        <v>56.65</v>
      </c>
      <c r="P11101" s="1" t="s">
        <v>3744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3750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6829</v>
      </c>
      <c r="N11102" s="1" t="n">
        <v>20</v>
      </c>
      <c r="O11102" s="1" t="n">
        <v>54.55</v>
      </c>
      <c r="P11102" s="1" t="s">
        <v>3744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3750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5184</v>
      </c>
      <c r="N11103" s="1" t="n">
        <v>270</v>
      </c>
      <c r="O11103" s="1" t="n">
        <v>349.41</v>
      </c>
      <c r="P11103" s="1" t="s">
        <v>3744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3750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5185</v>
      </c>
      <c r="N11104" s="1" t="n">
        <v>27</v>
      </c>
      <c r="O11104" s="1" t="n">
        <v>68.7</v>
      </c>
      <c r="P11104" s="1" t="s">
        <v>3744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3750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6830</v>
      </c>
      <c r="N11105" s="1" t="n">
        <v>27</v>
      </c>
      <c r="O11105" s="1" t="n">
        <v>45.51</v>
      </c>
      <c r="P11105" s="1" t="s">
        <v>3744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3750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5155</v>
      </c>
      <c r="N11106" s="1" t="n">
        <v>96</v>
      </c>
      <c r="O11106" s="1" t="n">
        <v>114.9</v>
      </c>
      <c r="P11106" s="1" t="s">
        <v>3744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3750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6831</v>
      </c>
      <c r="N11107" s="1" t="n">
        <v>12</v>
      </c>
      <c r="O11107" s="1" t="n">
        <v>72.33</v>
      </c>
      <c r="P11107" s="1" t="s">
        <v>3744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3750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6832</v>
      </c>
      <c r="N11108" s="1" t="n">
        <v>27</v>
      </c>
      <c r="O11108" s="1" t="n">
        <v>45.51</v>
      </c>
      <c r="P11108" s="1" t="s">
        <v>3744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3750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4711</v>
      </c>
      <c r="N11109" s="1" t="n">
        <v>20</v>
      </c>
      <c r="O11109" s="1" t="n">
        <v>132.42</v>
      </c>
      <c r="P11109" s="1" t="s">
        <v>3744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3750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6833</v>
      </c>
      <c r="N11110" s="1" t="n">
        <v>20</v>
      </c>
      <c r="O11110" s="1" t="n">
        <v>162.59</v>
      </c>
      <c r="P11110" s="1" t="s">
        <v>3744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3750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6834</v>
      </c>
      <c r="N11111" s="1" t="n">
        <v>12</v>
      </c>
      <c r="O11111" s="1" t="n">
        <v>20.9</v>
      </c>
      <c r="P11111" s="1" t="s">
        <v>3744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3750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6835</v>
      </c>
      <c r="N11112" s="1" t="n">
        <v>27</v>
      </c>
      <c r="O11112" s="1" t="n">
        <v>45.51</v>
      </c>
      <c r="P11112" s="1" t="s">
        <v>3744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3750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4718</v>
      </c>
      <c r="N11113" s="1" t="n">
        <v>24</v>
      </c>
      <c r="O11113" s="1" t="n">
        <v>114.33</v>
      </c>
      <c r="P11113" s="1" t="s">
        <v>3744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3750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4719</v>
      </c>
      <c r="N11114" s="1" t="n">
        <v>48</v>
      </c>
      <c r="O11114" s="1" t="n">
        <v>230.5</v>
      </c>
      <c r="P11114" s="1" t="s">
        <v>3744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3750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6836</v>
      </c>
      <c r="N11115" s="1" t="n">
        <v>50</v>
      </c>
      <c r="O11115" s="1" t="n">
        <v>232.49</v>
      </c>
      <c r="P11115" s="1" t="s">
        <v>3744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3750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4964</v>
      </c>
      <c r="N11116" s="1" t="n">
        <v>60</v>
      </c>
      <c r="O11116" s="1" t="n">
        <v>676.69</v>
      </c>
      <c r="P11116" s="1" t="s">
        <v>3744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3750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6837</v>
      </c>
      <c r="N11117" s="1" t="n">
        <v>12</v>
      </c>
      <c r="O11117" s="1" t="n">
        <v>87.1</v>
      </c>
      <c r="P11117" s="1" t="s">
        <v>3744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3750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6838</v>
      </c>
      <c r="N11118" s="1" t="n">
        <v>12</v>
      </c>
      <c r="O11118" s="1" t="n">
        <v>72.33</v>
      </c>
      <c r="P11118" s="1" t="s">
        <v>3744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3750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6839</v>
      </c>
      <c r="N11119" s="1" t="n">
        <v>12</v>
      </c>
      <c r="O11119" s="1" t="n">
        <v>91.94</v>
      </c>
      <c r="P11119" s="1" t="s">
        <v>3744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3750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6840</v>
      </c>
      <c r="N11120" s="1" t="n">
        <v>12</v>
      </c>
      <c r="O11120" s="1" t="n">
        <v>72.33</v>
      </c>
      <c r="P11120" s="1" t="s">
        <v>3744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3750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4051</v>
      </c>
      <c r="N11121" s="1" t="n">
        <v>60</v>
      </c>
      <c r="O11121" s="1" t="n">
        <v>1016.42</v>
      </c>
      <c r="P11121" s="1" t="s">
        <v>3744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3750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4767</v>
      </c>
      <c r="N11122" s="1" t="n">
        <v>24</v>
      </c>
      <c r="O11122" s="1" t="n">
        <v>21.74</v>
      </c>
      <c r="P11122" s="1" t="s">
        <v>3744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3750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4052</v>
      </c>
      <c r="N11123" s="1" t="n">
        <v>24</v>
      </c>
      <c r="O11123" s="1" t="n">
        <v>21.74</v>
      </c>
      <c r="P11123" s="1" t="s">
        <v>3744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3750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4053</v>
      </c>
      <c r="N11124" s="1" t="n">
        <v>24</v>
      </c>
      <c r="O11124" s="1" t="n">
        <v>21.74</v>
      </c>
      <c r="P11124" s="1" t="s">
        <v>3744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3750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4054</v>
      </c>
      <c r="N11125" s="1" t="n">
        <v>20</v>
      </c>
      <c r="O11125" s="1" t="n">
        <v>319.98</v>
      </c>
      <c r="P11125" s="1" t="s">
        <v>3744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3750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4055</v>
      </c>
      <c r="N11126" s="1" t="n">
        <v>60</v>
      </c>
      <c r="O11126" s="1" t="n">
        <v>988.18</v>
      </c>
      <c r="P11126" s="1" t="s">
        <v>3744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3750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4057</v>
      </c>
      <c r="N11127" s="1" t="n">
        <v>10</v>
      </c>
      <c r="O11127" s="1" t="n">
        <v>145.87</v>
      </c>
      <c r="P11127" s="1" t="s">
        <v>3744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3750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4058</v>
      </c>
      <c r="N11128" s="1" t="n">
        <v>30</v>
      </c>
      <c r="O11128" s="1" t="n">
        <v>367.04</v>
      </c>
      <c r="P11128" s="1" t="s">
        <v>3744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3750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4059</v>
      </c>
      <c r="N11129" s="1" t="n">
        <v>60</v>
      </c>
      <c r="O11129" s="1" t="n">
        <v>621.15</v>
      </c>
      <c r="P11129" s="1" t="s">
        <v>3744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3750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4060</v>
      </c>
      <c r="N11130" s="1" t="n">
        <v>80</v>
      </c>
      <c r="O11130" s="1" t="n">
        <v>1054.07</v>
      </c>
      <c r="P11130" s="1" t="s">
        <v>3744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3750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6841</v>
      </c>
      <c r="N11131" s="1" t="n">
        <v>10</v>
      </c>
      <c r="O11131" s="1" t="n">
        <v>103.52</v>
      </c>
      <c r="P11131" s="1" t="s">
        <v>3744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3750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4769</v>
      </c>
      <c r="N11132" s="1" t="n">
        <v>30</v>
      </c>
      <c r="O11132" s="1" t="n">
        <v>451.74</v>
      </c>
      <c r="P11132" s="1" t="s">
        <v>3744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3750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5509</v>
      </c>
      <c r="N11133" s="1" t="n">
        <v>10</v>
      </c>
      <c r="O11133" s="1" t="n">
        <v>103.52</v>
      </c>
      <c r="P11133" s="1" t="s">
        <v>3744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3750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6842</v>
      </c>
      <c r="N11134" s="1" t="n">
        <v>6</v>
      </c>
      <c r="O11134" s="1" t="n">
        <v>73.8</v>
      </c>
      <c r="P11134" s="1" t="s">
        <v>3744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3750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6843</v>
      </c>
      <c r="N11135" s="1" t="n">
        <v>12</v>
      </c>
      <c r="O11135" s="1" t="n">
        <v>156</v>
      </c>
      <c r="P11135" s="1" t="s">
        <v>3744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3750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6844</v>
      </c>
      <c r="N11136" s="1" t="n">
        <v>36</v>
      </c>
      <c r="O11136" s="1" t="n">
        <v>194.4</v>
      </c>
      <c r="P11136" s="1" t="s">
        <v>3744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3750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6845</v>
      </c>
      <c r="N11137" s="1" t="n">
        <v>3</v>
      </c>
      <c r="O11137" s="1" t="n">
        <v>48</v>
      </c>
      <c r="P11137" s="1" t="s">
        <v>3744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3750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6846</v>
      </c>
      <c r="N11138" s="1" t="n">
        <v>6</v>
      </c>
      <c r="O11138" s="1" t="n">
        <v>75.6</v>
      </c>
      <c r="P11138" s="1" t="s">
        <v>3744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3750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6847</v>
      </c>
      <c r="N11139" s="1" t="n">
        <v>25</v>
      </c>
      <c r="O11139" s="1" t="n">
        <v>135</v>
      </c>
      <c r="P11139" s="1" t="s">
        <v>3744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3750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6848</v>
      </c>
      <c r="N11140" s="1" t="n">
        <v>6</v>
      </c>
      <c r="O11140" s="1" t="n">
        <v>89.7</v>
      </c>
      <c r="P11140" s="1" t="s">
        <v>3744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3750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6849</v>
      </c>
      <c r="N11141" s="1" t="n">
        <v>3</v>
      </c>
      <c r="O11141" s="1" t="n">
        <v>47.7</v>
      </c>
      <c r="P11141" s="1" t="s">
        <v>3744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3750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6850</v>
      </c>
      <c r="N11142" s="1" t="n">
        <v>20</v>
      </c>
      <c r="O11142" s="1" t="n">
        <v>72</v>
      </c>
      <c r="P11142" s="1" t="s">
        <v>3744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3750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6851</v>
      </c>
      <c r="N11143" s="1" t="n">
        <v>6</v>
      </c>
      <c r="O11143" s="1" t="n">
        <v>81</v>
      </c>
      <c r="P11143" s="1" t="s">
        <v>3744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3750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6852</v>
      </c>
      <c r="N11144" s="1" t="n">
        <v>10</v>
      </c>
      <c r="O11144" s="1" t="n">
        <v>73</v>
      </c>
      <c r="P11144" s="1" t="s">
        <v>3744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3750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6853</v>
      </c>
      <c r="N11145" s="1" t="n">
        <v>2</v>
      </c>
      <c r="O11145" s="1" t="n">
        <v>19.2</v>
      </c>
      <c r="P11145" s="1" t="s">
        <v>3744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3750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6854</v>
      </c>
      <c r="N11146" s="1" t="n">
        <v>3</v>
      </c>
      <c r="O11146" s="1" t="n">
        <v>41.7</v>
      </c>
      <c r="P11146" s="1" t="s">
        <v>3744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3750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6855</v>
      </c>
      <c r="N11147" s="1" t="n">
        <v>6</v>
      </c>
      <c r="O11147" s="1" t="n">
        <v>89.7</v>
      </c>
      <c r="P11147" s="1" t="s">
        <v>3744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3750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6856</v>
      </c>
      <c r="N11148" s="1" t="n">
        <v>12</v>
      </c>
      <c r="O11148" s="1" t="n">
        <v>174</v>
      </c>
      <c r="P11148" s="1" t="s">
        <v>3744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3750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5325</v>
      </c>
      <c r="N11149" s="1" t="n">
        <v>24</v>
      </c>
      <c r="O11149" s="1" t="n">
        <v>264</v>
      </c>
      <c r="P11149" s="1" t="s">
        <v>3744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3750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5326</v>
      </c>
      <c r="N11150" s="1" t="n">
        <v>24</v>
      </c>
      <c r="O11150" s="1" t="n">
        <v>228</v>
      </c>
      <c r="P11150" s="1" t="s">
        <v>3744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3750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6857</v>
      </c>
      <c r="N11151" s="1" t="n">
        <v>70</v>
      </c>
      <c r="O11151" s="1" t="n">
        <v>299</v>
      </c>
      <c r="P11151" s="1" t="s">
        <v>3744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3750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5329</v>
      </c>
      <c r="N11152" s="1" t="n">
        <v>5</v>
      </c>
      <c r="O11152" s="1" t="n">
        <v>310</v>
      </c>
      <c r="P11152" s="1" t="s">
        <v>3744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3750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6858</v>
      </c>
      <c r="N11153" s="1" t="n">
        <v>10</v>
      </c>
      <c r="O11153" s="1" t="n">
        <v>100</v>
      </c>
      <c r="P11153" s="1" t="s">
        <v>3744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3750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6859</v>
      </c>
      <c r="N11154" s="1" t="n">
        <v>3</v>
      </c>
      <c r="O11154" s="1" t="n">
        <v>18.9</v>
      </c>
      <c r="P11154" s="1" t="s">
        <v>3744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3750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6860</v>
      </c>
      <c r="N11155" s="1" t="n">
        <v>3</v>
      </c>
      <c r="O11155" s="1" t="n">
        <v>9.6</v>
      </c>
      <c r="P11155" s="1" t="s">
        <v>3744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3750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3893</v>
      </c>
      <c r="N11156" s="1" t="n">
        <v>50</v>
      </c>
      <c r="O11156" s="1" t="n">
        <v>949</v>
      </c>
      <c r="P11156" s="1" t="s">
        <v>3744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3750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3894</v>
      </c>
      <c r="N11157" s="1" t="n">
        <v>10</v>
      </c>
      <c r="O11157" s="1" t="n">
        <v>229.8</v>
      </c>
      <c r="P11157" s="1" t="s">
        <v>3744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3750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4583</v>
      </c>
      <c r="N11158" s="1" t="n">
        <v>180</v>
      </c>
      <c r="O11158" s="1" t="n">
        <v>263.47</v>
      </c>
      <c r="P11158" s="1" t="s">
        <v>3744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3750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4089</v>
      </c>
      <c r="N11159" s="1" t="n">
        <v>6</v>
      </c>
      <c r="O11159" s="1" t="n">
        <v>35.55</v>
      </c>
      <c r="P11159" s="1" t="s">
        <v>3744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3750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4092</v>
      </c>
      <c r="N11160" s="1" t="n">
        <v>6</v>
      </c>
      <c r="O11160" s="1" t="n">
        <v>36.63</v>
      </c>
      <c r="P11160" s="1" t="s">
        <v>3744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3750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4080</v>
      </c>
      <c r="N11161" s="1" t="n">
        <v>6</v>
      </c>
      <c r="O11161" s="1" t="n">
        <v>35.55</v>
      </c>
      <c r="P11161" s="1" t="s">
        <v>3744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3750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5551</v>
      </c>
      <c r="N11162" s="1" t="n">
        <v>60</v>
      </c>
      <c r="O11162" s="1" t="n">
        <v>87.81</v>
      </c>
      <c r="P11162" s="1" t="s">
        <v>3744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3750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5911</v>
      </c>
      <c r="N11163" s="1" t="n">
        <v>27</v>
      </c>
      <c r="O11163" s="1" t="n">
        <v>70.68</v>
      </c>
      <c r="P11163" s="1" t="s">
        <v>3744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3750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6861</v>
      </c>
      <c r="N11164" s="1" t="n">
        <v>12</v>
      </c>
      <c r="O11164" s="1" t="n">
        <v>31.72</v>
      </c>
      <c r="P11164" s="1" t="s">
        <v>3744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3750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4327</v>
      </c>
      <c r="N11165" s="1" t="n">
        <v>27</v>
      </c>
      <c r="O11165" s="1" t="n">
        <v>110.7</v>
      </c>
      <c r="P11165" s="1" t="s">
        <v>3744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3750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4328</v>
      </c>
      <c r="N11166" s="1" t="n">
        <v>180</v>
      </c>
      <c r="O11166" s="1" t="n">
        <v>450</v>
      </c>
      <c r="P11166" s="1" t="s">
        <v>3744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3750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5694</v>
      </c>
      <c r="N11167" s="1" t="n">
        <v>12</v>
      </c>
      <c r="O11167" s="1" t="n">
        <v>132.6</v>
      </c>
      <c r="P11167" s="1" t="s">
        <v>3744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3750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5226</v>
      </c>
      <c r="N11168" s="1" t="n">
        <v>36</v>
      </c>
      <c r="O11168" s="1" t="n">
        <v>108</v>
      </c>
      <c r="P11168" s="1" t="s">
        <v>3744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3750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6139</v>
      </c>
      <c r="N11169" s="1" t="n">
        <v>12</v>
      </c>
      <c r="O11169" s="1" t="n">
        <v>13.2</v>
      </c>
      <c r="P11169" s="1" t="s">
        <v>3744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3750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5697</v>
      </c>
      <c r="N11170" s="1" t="n">
        <v>12</v>
      </c>
      <c r="O11170" s="1" t="n">
        <v>59.4</v>
      </c>
      <c r="P11170" s="1" t="s">
        <v>3744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3750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5698</v>
      </c>
      <c r="N11171" s="1" t="n">
        <v>12</v>
      </c>
      <c r="O11171" s="1" t="n">
        <v>81.6</v>
      </c>
      <c r="P11171" s="1" t="s">
        <v>3744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3750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5700</v>
      </c>
      <c r="N11172" s="1" t="n">
        <v>8</v>
      </c>
      <c r="O11172" s="1" t="n">
        <v>60.8</v>
      </c>
      <c r="P11172" s="1" t="s">
        <v>3744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3750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6477</v>
      </c>
      <c r="N11173" s="1" t="n">
        <v>12</v>
      </c>
      <c r="O11173" s="1" t="n">
        <v>13.2</v>
      </c>
      <c r="P11173" s="1" t="s">
        <v>3744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3750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6478</v>
      </c>
      <c r="N11174" s="1" t="n">
        <v>24</v>
      </c>
      <c r="O11174" s="1" t="n">
        <v>26.4</v>
      </c>
      <c r="P11174" s="1" t="s">
        <v>3744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3750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5703</v>
      </c>
      <c r="N11175" s="1" t="n">
        <v>12</v>
      </c>
      <c r="O11175" s="1" t="n">
        <v>114</v>
      </c>
      <c r="P11175" s="1" t="s">
        <v>3744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3750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4330</v>
      </c>
      <c r="N11176" s="1" t="n">
        <v>18</v>
      </c>
      <c r="O11176" s="1" t="n">
        <v>86.4</v>
      </c>
      <c r="P11176" s="1" t="s">
        <v>3744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3750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5232</v>
      </c>
      <c r="N11177" s="1" t="n">
        <v>24</v>
      </c>
      <c r="O11177" s="1" t="n">
        <v>56.4</v>
      </c>
      <c r="P11177" s="1" t="s">
        <v>3744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3750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4331</v>
      </c>
      <c r="N11178" s="1" t="n">
        <v>36</v>
      </c>
      <c r="O11178" s="1" t="n">
        <v>104.4</v>
      </c>
      <c r="P11178" s="1" t="s">
        <v>3744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3750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4332</v>
      </c>
      <c r="N11179" s="1" t="n">
        <v>18</v>
      </c>
      <c r="O11179" s="1" t="n">
        <v>81</v>
      </c>
      <c r="P11179" s="1" t="s">
        <v>3744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3750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4334</v>
      </c>
      <c r="N11180" s="1" t="n">
        <v>18</v>
      </c>
      <c r="O11180" s="1" t="n">
        <v>81</v>
      </c>
      <c r="P11180" s="1" t="s">
        <v>3744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3750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6059</v>
      </c>
      <c r="N11181" s="1" t="n">
        <v>9</v>
      </c>
      <c r="O11181" s="1" t="n">
        <v>34.2</v>
      </c>
      <c r="P11181" s="1" t="s">
        <v>3744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3750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4336</v>
      </c>
      <c r="N11182" s="1" t="n">
        <v>27</v>
      </c>
      <c r="O11182" s="1" t="n">
        <v>110.7</v>
      </c>
      <c r="P11182" s="1" t="s">
        <v>3744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3750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6485</v>
      </c>
      <c r="N11183" s="1" t="n">
        <v>12</v>
      </c>
      <c r="O11183" s="1" t="n">
        <v>30</v>
      </c>
      <c r="P11183" s="1" t="s">
        <v>3744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3750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6862</v>
      </c>
      <c r="N11184" s="1" t="n">
        <v>6</v>
      </c>
      <c r="O11184" s="1" t="n">
        <v>40.8</v>
      </c>
      <c r="P11184" s="1" t="s">
        <v>3744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3750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3895</v>
      </c>
      <c r="N11185" s="1" t="n">
        <v>60</v>
      </c>
      <c r="O11185" s="1" t="n">
        <v>468</v>
      </c>
      <c r="P11185" s="1" t="s">
        <v>3744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3750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3896</v>
      </c>
      <c r="N11186" s="1" t="n">
        <v>100</v>
      </c>
      <c r="O11186" s="1" t="n">
        <v>730</v>
      </c>
      <c r="P11186" s="1" t="s">
        <v>3744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3750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4735</v>
      </c>
      <c r="N11187" s="1" t="n">
        <v>90</v>
      </c>
      <c r="O11187" s="1" t="n">
        <v>1363.5</v>
      </c>
      <c r="P11187" s="1" t="s">
        <v>3744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3750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4448</v>
      </c>
      <c r="N11188" s="1" t="n">
        <v>11</v>
      </c>
      <c r="O11188" s="1" t="n">
        <v>290.55</v>
      </c>
      <c r="P11188" s="1" t="s">
        <v>3744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3750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4736</v>
      </c>
      <c r="N11189" s="1" t="n">
        <v>20</v>
      </c>
      <c r="O11189" s="1" t="n">
        <v>223.48</v>
      </c>
      <c r="P11189" s="1" t="s">
        <v>3744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3750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4452</v>
      </c>
      <c r="N11190" s="1" t="n">
        <v>8</v>
      </c>
      <c r="O11190" s="1" t="n">
        <v>100.79</v>
      </c>
      <c r="P11190" s="1" t="s">
        <v>3744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3750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6863</v>
      </c>
      <c r="N11191" s="1" t="n">
        <v>8</v>
      </c>
      <c r="O11191" s="1" t="n">
        <v>119.07</v>
      </c>
      <c r="P11191" s="1" t="s">
        <v>3744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3750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4454</v>
      </c>
      <c r="N11192" s="1" t="n">
        <v>12</v>
      </c>
      <c r="O11192" s="1" t="n">
        <v>75.78</v>
      </c>
      <c r="P11192" s="1" t="s">
        <v>3744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3750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4738</v>
      </c>
      <c r="N11193" s="1" t="n">
        <v>45</v>
      </c>
      <c r="O11193" s="1" t="n">
        <v>624.6</v>
      </c>
      <c r="P11193" s="1" t="s">
        <v>3744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3750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6486</v>
      </c>
      <c r="N11194" s="1" t="n">
        <v>12</v>
      </c>
      <c r="O11194" s="1" t="n">
        <v>119.26</v>
      </c>
      <c r="P11194" s="1" t="s">
        <v>3744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3750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4457</v>
      </c>
      <c r="N11195" s="1" t="n">
        <v>180</v>
      </c>
      <c r="O11195" s="1" t="n">
        <v>300.98</v>
      </c>
      <c r="P11195" s="1" t="s">
        <v>3744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3750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4739</v>
      </c>
      <c r="N11196" s="1" t="n">
        <v>90</v>
      </c>
      <c r="O11196" s="1" t="n">
        <v>981.9</v>
      </c>
      <c r="P11196" s="1" t="s">
        <v>3744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3750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6864</v>
      </c>
      <c r="N11197" s="1" t="n">
        <v>30</v>
      </c>
      <c r="O11197" s="1" t="n">
        <v>231.6</v>
      </c>
      <c r="P11197" s="1" t="s">
        <v>3744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4197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3895</v>
      </c>
      <c r="N11198" s="1" t="n">
        <v>1</v>
      </c>
      <c r="O11198" s="1" t="n">
        <v>7.8</v>
      </c>
      <c r="P11198" s="1" t="s">
        <v>3744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4197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4330</v>
      </c>
      <c r="N11199" s="1" t="n">
        <v>9</v>
      </c>
      <c r="O11199" s="1" t="n">
        <v>5.4</v>
      </c>
      <c r="P11199" s="1" t="s">
        <v>3744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4197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4335</v>
      </c>
      <c r="N11200" s="1" t="n">
        <v>9</v>
      </c>
      <c r="O11200" s="1" t="n">
        <v>29.7</v>
      </c>
      <c r="P11200" s="1" t="s">
        <v>3744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3778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4133</v>
      </c>
      <c r="N11201" s="1" t="n">
        <v>10</v>
      </c>
      <c r="O11201" s="1" t="n">
        <v>240</v>
      </c>
      <c r="P11201" s="1" t="s">
        <v>3744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3778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4030</v>
      </c>
      <c r="N11202" s="1" t="n">
        <v>18</v>
      </c>
      <c r="O11202" s="1" t="n">
        <v>180</v>
      </c>
      <c r="P11202" s="1" t="s">
        <v>3744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3749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3743</v>
      </c>
      <c r="N11203" s="1" t="n">
        <v>10</v>
      </c>
      <c r="O11203" s="1" t="n">
        <v>25</v>
      </c>
      <c r="P11203" s="1" t="s">
        <v>3744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3749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3745</v>
      </c>
      <c r="N11204" s="1" t="n">
        <v>10</v>
      </c>
      <c r="O11204" s="1" t="n">
        <v>80</v>
      </c>
      <c r="P11204" s="1" t="s">
        <v>3744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3749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3746</v>
      </c>
      <c r="N11205" s="1" t="n">
        <v>50</v>
      </c>
      <c r="O11205" s="1" t="n">
        <v>100</v>
      </c>
      <c r="P11205" s="1" t="s">
        <v>3744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3749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3747</v>
      </c>
      <c r="N11206" s="1" t="n">
        <v>20</v>
      </c>
      <c r="O11206" s="1" t="n">
        <v>125</v>
      </c>
      <c r="P11206" s="1" t="s">
        <v>3744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3749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3748</v>
      </c>
      <c r="N11207" s="1" t="n">
        <v>20</v>
      </c>
      <c r="O11207" s="1" t="n">
        <v>300</v>
      </c>
      <c r="P11207" s="1" t="s">
        <v>3744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3749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3783</v>
      </c>
      <c r="N11208" s="1" t="n">
        <v>5</v>
      </c>
      <c r="O11208" s="1" t="n">
        <v>40</v>
      </c>
      <c r="P11208" s="1" t="s">
        <v>3744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3749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3785</v>
      </c>
      <c r="N11209" s="1" t="n">
        <v>20</v>
      </c>
      <c r="O11209" s="1" t="n">
        <v>150</v>
      </c>
      <c r="P11209" s="1" t="s">
        <v>3744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3749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3934</v>
      </c>
      <c r="N11210" s="1" t="n">
        <v>5</v>
      </c>
      <c r="O11210" s="1" t="n">
        <v>45</v>
      </c>
      <c r="P11210" s="1" t="s">
        <v>3744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3749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3786</v>
      </c>
      <c r="N11211" s="1" t="n">
        <v>22.3</v>
      </c>
      <c r="O11211" s="1" t="n">
        <v>133.5</v>
      </c>
      <c r="P11211" s="1" t="s">
        <v>3744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3749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3787</v>
      </c>
      <c r="N11212" s="1" t="n">
        <v>20</v>
      </c>
      <c r="O11212" s="1" t="n">
        <v>180</v>
      </c>
      <c r="P11212" s="1" t="s">
        <v>3744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3749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3788</v>
      </c>
      <c r="N11213" s="1" t="n">
        <v>4</v>
      </c>
      <c r="O11213" s="1" t="n">
        <v>40</v>
      </c>
      <c r="P11213" s="1" t="s">
        <v>3744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3749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3789</v>
      </c>
      <c r="N11214" s="1" t="n">
        <v>3</v>
      </c>
      <c r="O11214" s="1" t="n">
        <v>21</v>
      </c>
      <c r="P11214" s="1" t="s">
        <v>3744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3749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3790</v>
      </c>
      <c r="N11215" s="1" t="n">
        <v>5</v>
      </c>
      <c r="O11215" s="1" t="n">
        <v>140</v>
      </c>
      <c r="P11215" s="1" t="s">
        <v>3744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3749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3791</v>
      </c>
      <c r="N11216" s="1" t="n">
        <v>5</v>
      </c>
      <c r="O11216" s="1" t="n">
        <v>65</v>
      </c>
      <c r="P11216" s="1" t="s">
        <v>3744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3749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3938</v>
      </c>
      <c r="N11217" s="1" t="n">
        <v>20</v>
      </c>
      <c r="O11217" s="1" t="n">
        <v>160</v>
      </c>
      <c r="P11217" s="1" t="s">
        <v>3744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3749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5198</v>
      </c>
      <c r="N11218" s="1" t="n">
        <v>7</v>
      </c>
      <c r="O11218" s="1" t="n">
        <v>56</v>
      </c>
      <c r="P11218" s="1" t="s">
        <v>3744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3749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4572</v>
      </c>
      <c r="N11219" s="1" t="n">
        <v>2</v>
      </c>
      <c r="O11219" s="1" t="n">
        <v>70</v>
      </c>
      <c r="P11219" s="1" t="s">
        <v>3744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3749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4573</v>
      </c>
      <c r="N11220" s="1" t="n">
        <v>84.6</v>
      </c>
      <c r="O11220" s="1" t="n">
        <v>240</v>
      </c>
      <c r="P11220" s="1" t="s">
        <v>3744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3749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4138</v>
      </c>
      <c r="N11221" s="1" t="n">
        <v>4.2</v>
      </c>
      <c r="O11221" s="1" t="n">
        <v>50</v>
      </c>
      <c r="P11221" s="1" t="s">
        <v>3744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3749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3795</v>
      </c>
      <c r="N11222" s="1" t="n">
        <v>20</v>
      </c>
      <c r="O11222" s="1" t="n">
        <v>120</v>
      </c>
      <c r="P11222" s="1" t="s">
        <v>3744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3749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3939</v>
      </c>
      <c r="N11223" s="1" t="n">
        <v>8.1</v>
      </c>
      <c r="O11223" s="1" t="n">
        <v>113</v>
      </c>
      <c r="P11223" s="1" t="s">
        <v>3744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3749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3940</v>
      </c>
      <c r="N11224" s="1" t="n">
        <v>10</v>
      </c>
      <c r="O11224" s="1" t="n">
        <v>60</v>
      </c>
      <c r="P11224" s="1" t="s">
        <v>3744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3749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3793</v>
      </c>
      <c r="N11225" s="1" t="n">
        <v>20</v>
      </c>
      <c r="O11225" s="1" t="n">
        <v>60</v>
      </c>
      <c r="P11225" s="1" t="s">
        <v>3744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3750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3959</v>
      </c>
      <c r="N11226" s="1" t="n">
        <v>56</v>
      </c>
      <c r="O11226" s="1" t="n">
        <v>184.8</v>
      </c>
      <c r="P11226" s="1" t="s">
        <v>3744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3750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3961</v>
      </c>
      <c r="N11227" s="1" t="n">
        <v>4</v>
      </c>
      <c r="O11227" s="1" t="n">
        <v>10.48</v>
      </c>
      <c r="P11227" s="1" t="s">
        <v>3744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3750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5756</v>
      </c>
      <c r="N11228" s="1" t="n">
        <v>20</v>
      </c>
      <c r="O11228" s="1" t="n">
        <v>66</v>
      </c>
      <c r="P11228" s="1" t="s">
        <v>3744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3750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5757</v>
      </c>
      <c r="N11229" s="1" t="n">
        <v>4</v>
      </c>
      <c r="O11229" s="1" t="n">
        <v>10.48</v>
      </c>
      <c r="P11229" s="1" t="s">
        <v>3744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3750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3966</v>
      </c>
      <c r="N11230" s="1" t="n">
        <v>10</v>
      </c>
      <c r="O11230" s="1" t="n">
        <v>37.3</v>
      </c>
      <c r="P11230" s="1" t="s">
        <v>3744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3750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3960</v>
      </c>
      <c r="N11231" s="1" t="n">
        <v>10</v>
      </c>
      <c r="O11231" s="1" t="n">
        <v>85.6</v>
      </c>
      <c r="P11231" s="1" t="s">
        <v>3744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3750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3972</v>
      </c>
      <c r="N11232" s="1" t="n">
        <v>5</v>
      </c>
      <c r="O11232" s="1" t="n">
        <v>31.7</v>
      </c>
      <c r="P11232" s="1" t="s">
        <v>3744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3750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3973</v>
      </c>
      <c r="N11233" s="1" t="n">
        <v>20</v>
      </c>
      <c r="O11233" s="1" t="n">
        <v>66</v>
      </c>
      <c r="P11233" s="1" t="s">
        <v>3744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3750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5763</v>
      </c>
      <c r="N11234" s="1" t="n">
        <v>10</v>
      </c>
      <c r="O11234" s="1" t="n">
        <v>33</v>
      </c>
      <c r="P11234" s="1" t="s">
        <v>3744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3750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5764</v>
      </c>
      <c r="N11235" s="1" t="n">
        <v>10</v>
      </c>
      <c r="O11235" s="1" t="n">
        <v>33</v>
      </c>
      <c r="P11235" s="1" t="s">
        <v>3744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3750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5765</v>
      </c>
      <c r="N11236" s="1" t="n">
        <v>6</v>
      </c>
      <c r="O11236" s="1" t="n">
        <v>44.94</v>
      </c>
      <c r="P11236" s="1" t="s">
        <v>3744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3750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6865</v>
      </c>
      <c r="N11237" s="1" t="n">
        <v>6</v>
      </c>
      <c r="O11237" s="1" t="n">
        <v>46.26</v>
      </c>
      <c r="P11237" s="1" t="s">
        <v>3744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3750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6611</v>
      </c>
      <c r="N11238" s="1" t="n">
        <v>20</v>
      </c>
      <c r="O11238" s="1" t="n">
        <v>100.2</v>
      </c>
      <c r="P11238" s="1" t="s">
        <v>3744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3749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3747</v>
      </c>
      <c r="N11239" s="1" t="n">
        <v>20</v>
      </c>
      <c r="O11239" s="1" t="n">
        <v>125</v>
      </c>
      <c r="P11239" s="1" t="s">
        <v>3744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3749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3743</v>
      </c>
      <c r="N11240" s="1" t="n">
        <v>6</v>
      </c>
      <c r="O11240" s="1" t="n">
        <v>15</v>
      </c>
      <c r="P11240" s="1" t="s">
        <v>3744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3749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3745</v>
      </c>
      <c r="N11241" s="1" t="n">
        <v>6</v>
      </c>
      <c r="O11241" s="1" t="n">
        <v>48</v>
      </c>
      <c r="P11241" s="1" t="s">
        <v>3744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3749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3746</v>
      </c>
      <c r="N11242" s="1" t="n">
        <v>50</v>
      </c>
      <c r="O11242" s="1" t="n">
        <v>100</v>
      </c>
      <c r="P11242" s="1" t="s">
        <v>3744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3750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3800</v>
      </c>
      <c r="N11243" s="1" t="n">
        <v>15</v>
      </c>
      <c r="O11243" s="1" t="n">
        <v>180</v>
      </c>
      <c r="P11243" s="1" t="s">
        <v>3744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3750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4199</v>
      </c>
      <c r="N11244" s="1" t="n">
        <v>10</v>
      </c>
      <c r="O11244" s="1" t="n">
        <v>54.9</v>
      </c>
      <c r="P11244" s="1" t="s">
        <v>3744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3750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4200</v>
      </c>
      <c r="N11245" s="1" t="n">
        <v>10</v>
      </c>
      <c r="O11245" s="1" t="n">
        <v>54.9</v>
      </c>
      <c r="P11245" s="1" t="s">
        <v>3744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3750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5070</v>
      </c>
      <c r="N11246" s="1" t="n">
        <v>3</v>
      </c>
      <c r="O11246" s="1" t="n">
        <v>39.57</v>
      </c>
      <c r="P11246" s="1" t="s">
        <v>3744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3750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6757</v>
      </c>
      <c r="N11247" s="1" t="n">
        <v>6</v>
      </c>
      <c r="O11247" s="1" t="n">
        <v>46.14</v>
      </c>
      <c r="P11247" s="1" t="s">
        <v>3744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3750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5795</v>
      </c>
      <c r="N11248" s="1" t="n">
        <v>3</v>
      </c>
      <c r="O11248" s="1" t="n">
        <v>39.57</v>
      </c>
      <c r="P11248" s="1" t="s">
        <v>3744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3750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3942</v>
      </c>
      <c r="N11249" s="1" t="n">
        <v>10</v>
      </c>
      <c r="O11249" s="1" t="n">
        <v>54.9</v>
      </c>
      <c r="P11249" s="1" t="s">
        <v>3744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3750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6866</v>
      </c>
      <c r="N11250" s="1" t="n">
        <v>3</v>
      </c>
      <c r="O11250" s="1" t="n">
        <v>39.57</v>
      </c>
      <c r="P11250" s="1" t="s">
        <v>3744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3750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6867</v>
      </c>
      <c r="N11251" s="1" t="n">
        <v>3</v>
      </c>
      <c r="O11251" s="1" t="n">
        <v>36.27</v>
      </c>
      <c r="P11251" s="1" t="s">
        <v>3744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3750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6868</v>
      </c>
      <c r="N11252" s="1" t="n">
        <v>24</v>
      </c>
      <c r="O11252" s="1" t="n">
        <v>50.4</v>
      </c>
      <c r="P11252" s="1" t="s">
        <v>3744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3750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4222</v>
      </c>
      <c r="N11253" s="1" t="n">
        <v>12</v>
      </c>
      <c r="O11253" s="1" t="n">
        <v>34.75</v>
      </c>
      <c r="P11253" s="1" t="s">
        <v>3744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3750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5059</v>
      </c>
      <c r="N11254" s="1" t="n">
        <v>27</v>
      </c>
      <c r="O11254" s="1" t="n">
        <v>165.89</v>
      </c>
      <c r="P11254" s="1" t="s">
        <v>3744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3750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4260</v>
      </c>
      <c r="N11255" s="1" t="n">
        <v>36</v>
      </c>
      <c r="O11255" s="1" t="n">
        <v>183.45</v>
      </c>
      <c r="P11255" s="1" t="s">
        <v>3744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3750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5872</v>
      </c>
      <c r="N11256" s="1" t="n">
        <v>5</v>
      </c>
      <c r="O11256" s="1" t="n">
        <v>204.5</v>
      </c>
      <c r="P11256" s="1" t="s">
        <v>3744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3750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5394</v>
      </c>
      <c r="N11257" s="1" t="n">
        <v>80</v>
      </c>
      <c r="O11257" s="1" t="n">
        <v>208.12</v>
      </c>
      <c r="P11257" s="1" t="s">
        <v>3744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3750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5395</v>
      </c>
      <c r="N11258" s="1" t="n">
        <v>54</v>
      </c>
      <c r="O11258" s="1" t="n">
        <v>375.74</v>
      </c>
      <c r="P11258" s="1" t="s">
        <v>3744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3750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6869</v>
      </c>
      <c r="N11259" s="1" t="n">
        <v>12</v>
      </c>
      <c r="O11259" s="1" t="n">
        <v>96.72</v>
      </c>
      <c r="P11259" s="1" t="s">
        <v>3744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3750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5873</v>
      </c>
      <c r="N11260" s="1" t="n">
        <v>10</v>
      </c>
      <c r="O11260" s="1" t="n">
        <v>220.8</v>
      </c>
      <c r="P11260" s="1" t="s">
        <v>3744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3750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4313</v>
      </c>
      <c r="N11261" s="1" t="n">
        <v>24</v>
      </c>
      <c r="O11261" s="1" t="n">
        <v>87.26</v>
      </c>
      <c r="P11261" s="1" t="s">
        <v>3744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3750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6870</v>
      </c>
      <c r="N11262" s="1" t="n">
        <v>12</v>
      </c>
      <c r="O11262" s="1" t="n">
        <v>61.08</v>
      </c>
      <c r="P11262" s="1" t="s">
        <v>3744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3750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6871</v>
      </c>
      <c r="N11263" s="1" t="n">
        <v>12</v>
      </c>
      <c r="O11263" s="1" t="n">
        <v>61.15</v>
      </c>
      <c r="P11263" s="1" t="s">
        <v>3744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3750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5159</v>
      </c>
      <c r="N11264" s="1" t="n">
        <v>80</v>
      </c>
      <c r="O11264" s="1" t="n">
        <v>75.64</v>
      </c>
      <c r="P11264" s="1" t="s">
        <v>3744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3750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5161</v>
      </c>
      <c r="N11265" s="1" t="n">
        <v>50</v>
      </c>
      <c r="O11265" s="1" t="n">
        <v>171.26</v>
      </c>
      <c r="P11265" s="1" t="s">
        <v>3744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3750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4237</v>
      </c>
      <c r="N11266" s="1" t="n">
        <v>12</v>
      </c>
      <c r="O11266" s="1" t="n">
        <v>37.63</v>
      </c>
      <c r="P11266" s="1" t="s">
        <v>3744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3750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4993</v>
      </c>
      <c r="N11267" s="1" t="n">
        <v>20</v>
      </c>
      <c r="O11267" s="1" t="n">
        <v>153.6</v>
      </c>
      <c r="P11267" s="1" t="s">
        <v>3744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3750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5882</v>
      </c>
      <c r="N11268" s="1" t="n">
        <v>24</v>
      </c>
      <c r="O11268" s="1" t="n">
        <v>60.67</v>
      </c>
      <c r="P11268" s="1" t="s">
        <v>3744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3750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6872</v>
      </c>
      <c r="N11269" s="1" t="n">
        <v>12</v>
      </c>
      <c r="O11269" s="1" t="n">
        <v>60.67</v>
      </c>
      <c r="P11269" s="1" t="s">
        <v>3744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3750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6873</v>
      </c>
      <c r="N11270" s="1" t="n">
        <v>12</v>
      </c>
      <c r="O11270" s="1" t="n">
        <v>61.15</v>
      </c>
      <c r="P11270" s="1" t="s">
        <v>3744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3750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5402</v>
      </c>
      <c r="N11271" s="1" t="n">
        <v>108</v>
      </c>
      <c r="O11271" s="1" t="n">
        <v>366.32</v>
      </c>
      <c r="P11271" s="1" t="s">
        <v>3744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3750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6874</v>
      </c>
      <c r="N11272" s="1" t="n">
        <v>12</v>
      </c>
      <c r="O11272" s="1" t="n">
        <v>47.28</v>
      </c>
      <c r="P11272" s="1" t="s">
        <v>3744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3750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6875</v>
      </c>
      <c r="N11273" s="1" t="n">
        <v>12</v>
      </c>
      <c r="O11273" s="1" t="n">
        <v>47.28</v>
      </c>
      <c r="P11273" s="1" t="s">
        <v>3744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3750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4181</v>
      </c>
      <c r="N11274" s="1" t="n">
        <v>20</v>
      </c>
      <c r="O11274" s="1" t="n">
        <v>159.45</v>
      </c>
      <c r="P11274" s="1" t="s">
        <v>3744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3750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4183</v>
      </c>
      <c r="N11275" s="1" t="n">
        <v>20</v>
      </c>
      <c r="O11275" s="1" t="n">
        <v>56.65</v>
      </c>
      <c r="P11275" s="1" t="s">
        <v>3744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3750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5152</v>
      </c>
      <c r="N11276" s="1" t="n">
        <v>20</v>
      </c>
      <c r="O11276" s="1" t="n">
        <v>56.65</v>
      </c>
      <c r="P11276" s="1" t="s">
        <v>3744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3750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4184</v>
      </c>
      <c r="N11277" s="1" t="n">
        <v>20</v>
      </c>
      <c r="O11277" s="1" t="n">
        <v>159.45</v>
      </c>
      <c r="P11277" s="1" t="s">
        <v>3744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3750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4670</v>
      </c>
      <c r="N11278" s="1" t="n">
        <v>30</v>
      </c>
      <c r="O11278" s="1" t="n">
        <v>78.68</v>
      </c>
      <c r="P11278" s="1" t="s">
        <v>3744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3750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4185</v>
      </c>
      <c r="N11279" s="1" t="n">
        <v>12</v>
      </c>
      <c r="O11279" s="1" t="n">
        <v>67.98</v>
      </c>
      <c r="P11279" s="1" t="s">
        <v>3744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3750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3840</v>
      </c>
      <c r="N11280" s="1" t="n">
        <v>16</v>
      </c>
      <c r="O11280" s="1" t="n">
        <v>82.24</v>
      </c>
      <c r="P11280" s="1" t="s">
        <v>3744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3750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6876</v>
      </c>
      <c r="N11281" s="1" t="n">
        <v>20</v>
      </c>
      <c r="O11281" s="1" t="n">
        <v>56.65</v>
      </c>
      <c r="P11281" s="1" t="s">
        <v>3744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3750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6829</v>
      </c>
      <c r="N11282" s="1" t="n">
        <v>8</v>
      </c>
      <c r="O11282" s="1" t="n">
        <v>54.55</v>
      </c>
      <c r="P11282" s="1" t="s">
        <v>3744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3750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6877</v>
      </c>
      <c r="N11283" s="1" t="n">
        <v>120</v>
      </c>
      <c r="O11283" s="1" t="n">
        <v>77.2</v>
      </c>
      <c r="P11283" s="1" t="s">
        <v>3744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3750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5243</v>
      </c>
      <c r="N11284" s="1" t="n">
        <v>6</v>
      </c>
      <c r="O11284" s="1" t="n">
        <v>126</v>
      </c>
      <c r="P11284" s="1" t="s">
        <v>3744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3750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6878</v>
      </c>
      <c r="N11285" s="1" t="n">
        <v>20</v>
      </c>
      <c r="O11285" s="1" t="n">
        <v>132</v>
      </c>
      <c r="P11285" s="1" t="s">
        <v>3744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3750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5243</v>
      </c>
      <c r="N11286" s="1" t="n">
        <v>5</v>
      </c>
      <c r="O11286" s="1" t="n">
        <v>86.25</v>
      </c>
      <c r="P11286" s="1" t="s">
        <v>3744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3750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6879</v>
      </c>
      <c r="N11287" s="1" t="n">
        <v>24</v>
      </c>
      <c r="O11287" s="1" t="n">
        <v>38.7</v>
      </c>
      <c r="P11287" s="1" t="s">
        <v>3744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3750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6880</v>
      </c>
      <c r="N11288" s="1" t="n">
        <v>20</v>
      </c>
      <c r="O11288" s="1" t="n">
        <v>84</v>
      </c>
      <c r="P11288" s="1" t="s">
        <v>3744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3750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6881</v>
      </c>
      <c r="N11289" s="1" t="n">
        <v>36</v>
      </c>
      <c r="O11289" s="1" t="n">
        <v>43</v>
      </c>
      <c r="P11289" s="1" t="s">
        <v>3744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3750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6882</v>
      </c>
      <c r="N11290" s="1" t="n">
        <v>20</v>
      </c>
      <c r="O11290" s="1" t="n">
        <v>112.13</v>
      </c>
      <c r="P11290" s="1" t="s">
        <v>3744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3750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6883</v>
      </c>
      <c r="N11291" s="1" t="n">
        <v>12</v>
      </c>
      <c r="O11291" s="1" t="n">
        <v>56</v>
      </c>
      <c r="P11291" s="1" t="s">
        <v>3744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3750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5251</v>
      </c>
      <c r="N11292" s="1" t="n">
        <v>100</v>
      </c>
      <c r="O11292" s="1" t="n">
        <v>214.5</v>
      </c>
      <c r="P11292" s="1" t="s">
        <v>3744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3750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6884</v>
      </c>
      <c r="N11293" s="1" t="n">
        <v>36</v>
      </c>
      <c r="O11293" s="1" t="n">
        <v>43</v>
      </c>
      <c r="P11293" s="1" t="s">
        <v>3744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3750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6885</v>
      </c>
      <c r="N11294" s="1" t="n">
        <v>36</v>
      </c>
      <c r="O11294" s="1" t="n">
        <v>68</v>
      </c>
      <c r="P11294" s="1" t="s">
        <v>3744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3750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6885</v>
      </c>
      <c r="N11295" s="1" t="n">
        <v>36</v>
      </c>
      <c r="O11295" s="1" t="n">
        <v>43</v>
      </c>
      <c r="P11295" s="1" t="s">
        <v>3744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3750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6886</v>
      </c>
      <c r="N11296" s="1" t="n">
        <v>12</v>
      </c>
      <c r="O11296" s="1" t="n">
        <v>56</v>
      </c>
      <c r="P11296" s="1" t="s">
        <v>3744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3750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6887</v>
      </c>
      <c r="N11297" s="1" t="n">
        <v>12</v>
      </c>
      <c r="O11297" s="1" t="n">
        <v>56</v>
      </c>
      <c r="P11297" s="1" t="s">
        <v>3744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3750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5253</v>
      </c>
      <c r="N11298" s="1" t="n">
        <v>6</v>
      </c>
      <c r="O11298" s="1" t="n">
        <v>66</v>
      </c>
      <c r="P11298" s="1" t="s">
        <v>3744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3750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5254</v>
      </c>
      <c r="N11299" s="1" t="n">
        <v>14</v>
      </c>
      <c r="O11299" s="1" t="n">
        <v>65</v>
      </c>
      <c r="P11299" s="1" t="s">
        <v>3744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3750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6888</v>
      </c>
      <c r="N11300" s="1" t="n">
        <v>36</v>
      </c>
      <c r="O11300" s="1" t="n">
        <v>43</v>
      </c>
      <c r="P11300" s="1" t="s">
        <v>3744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3750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5257</v>
      </c>
      <c r="N11301" s="1" t="n">
        <v>144</v>
      </c>
      <c r="O11301" s="1" t="n">
        <v>315.36</v>
      </c>
      <c r="P11301" s="1" t="s">
        <v>3744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3750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6889</v>
      </c>
      <c r="N11302" s="1" t="n">
        <v>48</v>
      </c>
      <c r="O11302" s="1" t="n">
        <v>87.08</v>
      </c>
      <c r="P11302" s="1" t="s">
        <v>3744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3750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3945</v>
      </c>
      <c r="N11303" s="1" t="n">
        <v>5</v>
      </c>
      <c r="O11303" s="1" t="n">
        <v>18.9</v>
      </c>
      <c r="P11303" s="1" t="s">
        <v>3744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3750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6178</v>
      </c>
      <c r="N11304" s="1" t="n">
        <v>5</v>
      </c>
      <c r="O11304" s="1" t="n">
        <v>22.7</v>
      </c>
      <c r="P11304" s="1" t="s">
        <v>3744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3750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3946</v>
      </c>
      <c r="N11305" s="1" t="n">
        <v>5</v>
      </c>
      <c r="O11305" s="1" t="n">
        <v>22.7</v>
      </c>
      <c r="P11305" s="1" t="s">
        <v>3744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3750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4557</v>
      </c>
      <c r="N11306" s="1" t="n">
        <v>6</v>
      </c>
      <c r="O11306" s="1" t="n">
        <v>65.94</v>
      </c>
      <c r="P11306" s="1" t="s">
        <v>3744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3750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3979</v>
      </c>
      <c r="N11307" s="1" t="n">
        <v>6</v>
      </c>
      <c r="O11307" s="1" t="n">
        <v>65.94</v>
      </c>
      <c r="P11307" s="1" t="s">
        <v>3744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3750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3947</v>
      </c>
      <c r="N11308" s="1" t="n">
        <v>3</v>
      </c>
      <c r="O11308" s="1" t="n">
        <v>27.75</v>
      </c>
      <c r="P11308" s="1" t="s">
        <v>3744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3750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4662</v>
      </c>
      <c r="N11309" s="1" t="n">
        <v>3</v>
      </c>
      <c r="O11309" s="1" t="n">
        <v>10.26</v>
      </c>
      <c r="P11309" s="1" t="s">
        <v>3744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3750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4558</v>
      </c>
      <c r="N11310" s="1" t="n">
        <v>3</v>
      </c>
      <c r="O11310" s="1" t="n">
        <v>10.26</v>
      </c>
      <c r="P11310" s="1" t="s">
        <v>3744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3750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3948</v>
      </c>
      <c r="N11311" s="1" t="n">
        <v>2</v>
      </c>
      <c r="O11311" s="1" t="n">
        <v>24.58</v>
      </c>
      <c r="P11311" s="1" t="s">
        <v>3744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3750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4559</v>
      </c>
      <c r="N11312" s="1" t="n">
        <v>3</v>
      </c>
      <c r="O11312" s="1" t="n">
        <v>8.73</v>
      </c>
      <c r="P11312" s="1" t="s">
        <v>3744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3750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3952</v>
      </c>
      <c r="N11313" s="1" t="n">
        <v>6</v>
      </c>
      <c r="O11313" s="1" t="n">
        <v>49.14</v>
      </c>
      <c r="P11313" s="1" t="s">
        <v>3744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3750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4562</v>
      </c>
      <c r="N11314" s="1" t="n">
        <v>6</v>
      </c>
      <c r="O11314" s="1" t="n">
        <v>77.88</v>
      </c>
      <c r="P11314" s="1" t="s">
        <v>3744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3750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3953</v>
      </c>
      <c r="N11315" s="1" t="n">
        <v>6</v>
      </c>
      <c r="O11315" s="1" t="n">
        <v>59.88</v>
      </c>
      <c r="P11315" s="1" t="s">
        <v>3744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3750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6182</v>
      </c>
      <c r="N11316" s="1" t="n">
        <v>5</v>
      </c>
      <c r="O11316" s="1" t="n">
        <v>18.9</v>
      </c>
      <c r="P11316" s="1" t="s">
        <v>3744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3750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6183</v>
      </c>
      <c r="N11317" s="1" t="n">
        <v>3</v>
      </c>
      <c r="O11317" s="1" t="n">
        <v>13.77</v>
      </c>
      <c r="P11317" s="1" t="s">
        <v>3744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3750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4564</v>
      </c>
      <c r="N11318" s="1" t="n">
        <v>3</v>
      </c>
      <c r="O11318" s="1" t="n">
        <v>10.32</v>
      </c>
      <c r="P11318" s="1" t="s">
        <v>3744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3750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6184</v>
      </c>
      <c r="N11319" s="1" t="n">
        <v>6</v>
      </c>
      <c r="O11319" s="1" t="n">
        <v>12.34</v>
      </c>
      <c r="P11319" s="1" t="s">
        <v>3744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3750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3852</v>
      </c>
      <c r="N11320" s="1" t="n">
        <v>60</v>
      </c>
      <c r="O11320" s="1" t="n">
        <v>558</v>
      </c>
      <c r="P11320" s="1" t="s">
        <v>3744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3750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4737</v>
      </c>
      <c r="N11321" s="1" t="n">
        <v>80</v>
      </c>
      <c r="O11321" s="1" t="n">
        <v>847.2</v>
      </c>
      <c r="P11321" s="1" t="s">
        <v>3744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3750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4304</v>
      </c>
      <c r="N11322" s="1" t="n">
        <v>120</v>
      </c>
      <c r="O11322" s="1" t="n">
        <v>416.1</v>
      </c>
      <c r="P11322" s="1" t="s">
        <v>3744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3750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4451</v>
      </c>
      <c r="N11323" s="1" t="n">
        <v>24</v>
      </c>
      <c r="O11323" s="1" t="n">
        <v>211.08</v>
      </c>
      <c r="P11323" s="1" t="s">
        <v>3744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3750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6890</v>
      </c>
      <c r="N11324" s="1" t="n">
        <v>15</v>
      </c>
      <c r="O11324" s="1" t="n">
        <v>63.96</v>
      </c>
      <c r="P11324" s="1" t="s">
        <v>3744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3750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4457</v>
      </c>
      <c r="N11325" s="1" t="n">
        <v>180</v>
      </c>
      <c r="O11325" s="1" t="n">
        <v>300.98</v>
      </c>
      <c r="P11325" s="1" t="s">
        <v>3744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3750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4739</v>
      </c>
      <c r="N11326" s="1" t="n">
        <v>60</v>
      </c>
      <c r="O11326" s="1" t="n">
        <v>672</v>
      </c>
      <c r="P11326" s="1" t="s">
        <v>3744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3750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6489</v>
      </c>
      <c r="N11327" s="1" t="n">
        <v>6</v>
      </c>
      <c r="O11327" s="1" t="n">
        <v>54.84</v>
      </c>
      <c r="P11327" s="1" t="s">
        <v>3744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3978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4560</v>
      </c>
      <c r="N11328" s="1" t="n">
        <v>4</v>
      </c>
      <c r="O11328" s="1" t="n">
        <v>18.92</v>
      </c>
      <c r="P11328" s="1" t="s">
        <v>3980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3978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4561</v>
      </c>
      <c r="N11329" s="1" t="n">
        <v>4</v>
      </c>
      <c r="O11329" s="1" t="n">
        <v>18.92</v>
      </c>
      <c r="P11329" s="1" t="s">
        <v>3980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3978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3952</v>
      </c>
      <c r="N11330" s="1" t="n">
        <v>1</v>
      </c>
      <c r="O11330" s="1" t="n">
        <v>8.19</v>
      </c>
      <c r="P11330" s="1" t="s">
        <v>3980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3749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3743</v>
      </c>
      <c r="N11331" s="1" t="n">
        <v>6</v>
      </c>
      <c r="O11331" s="1" t="n">
        <v>15</v>
      </c>
      <c r="P11331" s="1" t="s">
        <v>3744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3749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3745</v>
      </c>
      <c r="N11332" s="1" t="n">
        <v>4</v>
      </c>
      <c r="O11332" s="1" t="n">
        <v>32</v>
      </c>
      <c r="P11332" s="1" t="s">
        <v>3744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3749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3746</v>
      </c>
      <c r="N11333" s="1" t="n">
        <v>40</v>
      </c>
      <c r="O11333" s="1" t="n">
        <v>40</v>
      </c>
      <c r="P11333" s="1" t="s">
        <v>3744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3749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6744</v>
      </c>
      <c r="N11334" s="1" t="n">
        <v>75</v>
      </c>
      <c r="O11334" s="1" t="n">
        <v>390</v>
      </c>
      <c r="P11334" s="1" t="s">
        <v>3744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3749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4381</v>
      </c>
      <c r="N11335" s="1" t="n">
        <v>50</v>
      </c>
      <c r="O11335" s="1" t="n">
        <v>650</v>
      </c>
      <c r="P11335" s="1" t="s">
        <v>3744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3749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4382</v>
      </c>
      <c r="N11336" s="1" t="n">
        <v>25</v>
      </c>
      <c r="O11336" s="1" t="n">
        <v>120</v>
      </c>
      <c r="P11336" s="1" t="s">
        <v>3744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3749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6745</v>
      </c>
      <c r="N11337" s="1" t="n">
        <v>125</v>
      </c>
      <c r="O11337" s="1" t="n">
        <v>1550</v>
      </c>
      <c r="P11337" s="1" t="s">
        <v>3744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3749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3747</v>
      </c>
      <c r="N11338" s="1" t="n">
        <v>40</v>
      </c>
      <c r="O11338" s="1" t="n">
        <v>250</v>
      </c>
      <c r="P11338" s="1" t="s">
        <v>3744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3750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5260</v>
      </c>
      <c r="N11339" s="1" t="n">
        <v>5</v>
      </c>
      <c r="O11339" s="1" t="n">
        <v>25</v>
      </c>
      <c r="P11339" s="1" t="s">
        <v>3744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3750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5261</v>
      </c>
      <c r="N11340" s="1" t="n">
        <v>5</v>
      </c>
      <c r="O11340" s="1" t="n">
        <v>25</v>
      </c>
      <c r="P11340" s="1" t="s">
        <v>3744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3750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5263</v>
      </c>
      <c r="N11341" s="1" t="n">
        <v>5</v>
      </c>
      <c r="O11341" s="1" t="n">
        <v>35</v>
      </c>
      <c r="P11341" s="1" t="s">
        <v>3744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3750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5264</v>
      </c>
      <c r="N11342" s="1" t="n">
        <v>5</v>
      </c>
      <c r="O11342" s="1" t="n">
        <v>35</v>
      </c>
      <c r="P11342" s="1" t="s">
        <v>3744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3750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4029</v>
      </c>
      <c r="N11343" s="1" t="n">
        <v>35</v>
      </c>
      <c r="O11343" s="1" t="n">
        <v>245</v>
      </c>
      <c r="P11343" s="1" t="s">
        <v>3744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3750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3821</v>
      </c>
      <c r="N11344" s="1" t="n">
        <v>78.8</v>
      </c>
      <c r="O11344" s="1" t="n">
        <v>2521.6</v>
      </c>
      <c r="P11344" s="1" t="s">
        <v>3744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3750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3821</v>
      </c>
      <c r="N11345" s="1" t="n">
        <v>76.4</v>
      </c>
      <c r="O11345" s="1" t="n">
        <v>2444.8</v>
      </c>
      <c r="P11345" s="1" t="s">
        <v>3744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3750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3823</v>
      </c>
      <c r="N11346" s="1" t="n">
        <v>76.2</v>
      </c>
      <c r="O11346" s="1" t="n">
        <v>1676.4</v>
      </c>
      <c r="P11346" s="1" t="s">
        <v>3744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3750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3821</v>
      </c>
      <c r="N11347" s="1" t="n">
        <v>80.2</v>
      </c>
      <c r="O11347" s="1" t="n">
        <v>2566.4</v>
      </c>
      <c r="P11347" s="1" t="s">
        <v>3744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3750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3823</v>
      </c>
      <c r="N11348" s="1" t="n">
        <v>64.8</v>
      </c>
      <c r="O11348" s="1" t="n">
        <v>1425.6</v>
      </c>
      <c r="P11348" s="1" t="s">
        <v>3744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3750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4047</v>
      </c>
      <c r="N11349" s="1" t="n">
        <v>26.8</v>
      </c>
      <c r="O11349" s="1" t="n">
        <v>562.8</v>
      </c>
      <c r="P11349" s="1" t="s">
        <v>3744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3750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4047</v>
      </c>
      <c r="N11350" s="1" t="n">
        <v>18</v>
      </c>
      <c r="O11350" s="1" t="n">
        <v>378</v>
      </c>
      <c r="P11350" s="1" t="s">
        <v>3744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3750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3821</v>
      </c>
      <c r="N11351" s="1" t="n">
        <v>94.8</v>
      </c>
      <c r="O11351" s="1" t="n">
        <v>3033.6</v>
      </c>
      <c r="P11351" s="1" t="s">
        <v>3744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3750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4363</v>
      </c>
      <c r="N11352" s="1" t="n">
        <v>16</v>
      </c>
      <c r="O11352" s="1" t="n">
        <v>58.849943</v>
      </c>
      <c r="P11352" s="1" t="s">
        <v>3744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3750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4007</v>
      </c>
      <c r="N11353" s="1" t="n">
        <v>16</v>
      </c>
      <c r="O11353" s="1" t="n">
        <v>46.450004</v>
      </c>
      <c r="P11353" s="1" t="s">
        <v>3744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3750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4373</v>
      </c>
      <c r="N11354" s="1" t="n">
        <v>16</v>
      </c>
      <c r="O11354" s="1" t="n">
        <v>54.78001</v>
      </c>
      <c r="P11354" s="1" t="s">
        <v>3744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3750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5385</v>
      </c>
      <c r="N11355" s="1" t="n">
        <v>8</v>
      </c>
      <c r="O11355" s="1" t="n">
        <v>43.099833</v>
      </c>
      <c r="P11355" s="1" t="s">
        <v>3744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3750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5920</v>
      </c>
      <c r="N11356" s="1" t="n">
        <v>16</v>
      </c>
      <c r="O11356" s="1" t="n">
        <v>59.059847</v>
      </c>
      <c r="P11356" s="1" t="s">
        <v>3744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3750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6250</v>
      </c>
      <c r="N11357" s="1" t="n">
        <v>16</v>
      </c>
      <c r="O11357" s="1" t="n">
        <v>77.80011</v>
      </c>
      <c r="P11357" s="1" t="s">
        <v>3744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3750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3806</v>
      </c>
      <c r="N11358" s="1" t="n">
        <v>50</v>
      </c>
      <c r="O11358" s="1" t="n">
        <v>110.59</v>
      </c>
      <c r="P11358" s="1" t="s">
        <v>3744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3750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3807</v>
      </c>
      <c r="N11359" s="1" t="n">
        <v>50</v>
      </c>
      <c r="O11359" s="1" t="n">
        <v>155.33</v>
      </c>
      <c r="P11359" s="1" t="s">
        <v>3744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3750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4699</v>
      </c>
      <c r="N11360" s="1" t="n">
        <v>50</v>
      </c>
      <c r="O11360" s="1" t="n">
        <v>90.53</v>
      </c>
      <c r="P11360" s="1" t="s">
        <v>3744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3750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3808</v>
      </c>
      <c r="N11361" s="1" t="n">
        <v>50</v>
      </c>
      <c r="O11361" s="1" t="n">
        <v>59.16</v>
      </c>
      <c r="P11361" s="1" t="s">
        <v>3744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3750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5586</v>
      </c>
      <c r="N11362" s="1" t="n">
        <v>10</v>
      </c>
      <c r="O11362" s="1" t="n">
        <v>26.24</v>
      </c>
      <c r="P11362" s="1" t="s">
        <v>3744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3750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3809</v>
      </c>
      <c r="N11363" s="1" t="n">
        <v>100</v>
      </c>
      <c r="O11363" s="1" t="n">
        <v>136.3</v>
      </c>
      <c r="P11363" s="1" t="s">
        <v>3744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3750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4700</v>
      </c>
      <c r="N11364" s="1" t="n">
        <v>50</v>
      </c>
      <c r="O11364" s="1" t="n">
        <v>92.5</v>
      </c>
      <c r="P11364" s="1" t="s">
        <v>3744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3750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3810</v>
      </c>
      <c r="N11365" s="1" t="n">
        <v>20</v>
      </c>
      <c r="O11365" s="1" t="n">
        <v>23.66</v>
      </c>
      <c r="P11365" s="1" t="s">
        <v>3744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3750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3812</v>
      </c>
      <c r="N11366" s="1" t="n">
        <v>50</v>
      </c>
      <c r="O11366" s="1" t="n">
        <v>95.15</v>
      </c>
      <c r="P11366" s="1" t="s">
        <v>3744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3750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3813</v>
      </c>
      <c r="N11367" s="1" t="n">
        <v>5</v>
      </c>
      <c r="O11367" s="1" t="n">
        <v>50.93</v>
      </c>
      <c r="P11367" s="1" t="s">
        <v>3744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3750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3814</v>
      </c>
      <c r="N11368" s="1" t="n">
        <v>6</v>
      </c>
      <c r="O11368" s="1" t="n">
        <v>89.5</v>
      </c>
      <c r="P11368" s="1" t="s">
        <v>3744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3750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3815</v>
      </c>
      <c r="N11369" s="1" t="n">
        <v>5</v>
      </c>
      <c r="O11369" s="1" t="n">
        <v>52.46</v>
      </c>
      <c r="P11369" s="1" t="s">
        <v>3744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3750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3816</v>
      </c>
      <c r="N11370" s="1" t="n">
        <v>6</v>
      </c>
      <c r="O11370" s="1" t="n">
        <v>111.1</v>
      </c>
      <c r="P11370" s="1" t="s">
        <v>3744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3750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5868</v>
      </c>
      <c r="N11371" s="1" t="n">
        <v>5</v>
      </c>
      <c r="O11371" s="1" t="n">
        <v>52.46</v>
      </c>
      <c r="P11371" s="1" t="s">
        <v>3744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3750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3817</v>
      </c>
      <c r="N11372" s="1" t="n">
        <v>5</v>
      </c>
      <c r="O11372" s="1" t="n">
        <v>76.63</v>
      </c>
      <c r="P11372" s="1" t="s">
        <v>3744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3750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3818</v>
      </c>
      <c r="N11373" s="1" t="n">
        <v>15</v>
      </c>
      <c r="O11373" s="1" t="n">
        <v>157.39</v>
      </c>
      <c r="P11373" s="1" t="s">
        <v>3744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3750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3819</v>
      </c>
      <c r="N11374" s="1" t="n">
        <v>4</v>
      </c>
      <c r="O11374" s="1" t="n">
        <v>102.46</v>
      </c>
      <c r="P11374" s="1" t="s">
        <v>3744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3750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3820</v>
      </c>
      <c r="N11375" s="1" t="n">
        <v>5</v>
      </c>
      <c r="O11375" s="1" t="n">
        <v>66.09</v>
      </c>
      <c r="P11375" s="1" t="s">
        <v>3744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3750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4701</v>
      </c>
      <c r="N11376" s="1" t="n">
        <v>3</v>
      </c>
      <c r="O11376" s="1" t="n">
        <v>45</v>
      </c>
      <c r="P11376" s="1" t="s">
        <v>3744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3750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4134</v>
      </c>
      <c r="N11377" s="1" t="n">
        <v>6</v>
      </c>
      <c r="O11377" s="1" t="n">
        <v>44.94</v>
      </c>
      <c r="P11377" s="1" t="s">
        <v>3744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3750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5502</v>
      </c>
      <c r="N11378" s="1" t="n">
        <v>12</v>
      </c>
      <c r="O11378" s="1" t="n">
        <v>49.2</v>
      </c>
      <c r="P11378" s="1" t="s">
        <v>3744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3750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5503</v>
      </c>
      <c r="N11379" s="1" t="n">
        <v>6</v>
      </c>
      <c r="O11379" s="1" t="n">
        <v>79.2</v>
      </c>
      <c r="P11379" s="1" t="s">
        <v>3744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3750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4135</v>
      </c>
      <c r="N11380" s="1" t="n">
        <v>12</v>
      </c>
      <c r="O11380" s="1" t="n">
        <v>31.08</v>
      </c>
      <c r="P11380" s="1" t="s">
        <v>3744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3750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5505</v>
      </c>
      <c r="N11381" s="1" t="n">
        <v>12</v>
      </c>
      <c r="O11381" s="1" t="n">
        <v>37.2</v>
      </c>
      <c r="P11381" s="1" t="s">
        <v>3744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3750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4137</v>
      </c>
      <c r="N11382" s="1" t="n">
        <v>6</v>
      </c>
      <c r="O11382" s="1" t="n">
        <v>58.5</v>
      </c>
      <c r="P11382" s="1" t="s">
        <v>3744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3750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6526</v>
      </c>
      <c r="N11383" s="1" t="n">
        <v>12</v>
      </c>
      <c r="O11383" s="1" t="n">
        <v>32.28</v>
      </c>
      <c r="P11383" s="1" t="s">
        <v>3744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3750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3821</v>
      </c>
      <c r="N11384" s="1" t="n">
        <v>57.8</v>
      </c>
      <c r="O11384" s="1" t="n">
        <v>1878.5</v>
      </c>
      <c r="P11384" s="1" t="s">
        <v>3744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3750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3823</v>
      </c>
      <c r="N11385" s="1" t="n">
        <v>61.3</v>
      </c>
      <c r="O11385" s="1" t="n">
        <v>1379.25</v>
      </c>
      <c r="P11385" s="1" t="s">
        <v>3744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3750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3821</v>
      </c>
      <c r="N11386" s="1" t="n">
        <v>72.8</v>
      </c>
      <c r="O11386" s="1" t="n">
        <v>2366</v>
      </c>
      <c r="P11386" s="1" t="s">
        <v>3744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3750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3927</v>
      </c>
      <c r="N11387" s="1" t="n">
        <v>6</v>
      </c>
      <c r="O11387" s="1" t="n">
        <v>51.6</v>
      </c>
      <c r="P11387" s="1" t="s">
        <v>3744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3750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3928</v>
      </c>
      <c r="N11388" s="1" t="n">
        <v>12</v>
      </c>
      <c r="O11388" s="1" t="n">
        <v>128.04</v>
      </c>
      <c r="P11388" s="1" t="s">
        <v>3744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3750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3929</v>
      </c>
      <c r="N11389" s="1" t="n">
        <v>12</v>
      </c>
      <c r="O11389" s="1" t="n">
        <v>82.32</v>
      </c>
      <c r="P11389" s="1" t="s">
        <v>3744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3750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3930</v>
      </c>
      <c r="N11390" s="1" t="n">
        <v>12</v>
      </c>
      <c r="O11390" s="1" t="n">
        <v>164.4</v>
      </c>
      <c r="P11390" s="1" t="s">
        <v>3744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3750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3931</v>
      </c>
      <c r="N11391" s="1" t="n">
        <v>7</v>
      </c>
      <c r="O11391" s="1" t="n">
        <v>87.92</v>
      </c>
      <c r="P11391" s="1" t="s">
        <v>3744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3750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3932</v>
      </c>
      <c r="N11392" s="1" t="n">
        <v>7</v>
      </c>
      <c r="O11392" s="1" t="n">
        <v>87.92</v>
      </c>
      <c r="P11392" s="1" t="s">
        <v>3744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3750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3933</v>
      </c>
      <c r="N11393" s="1" t="n">
        <v>12</v>
      </c>
      <c r="O11393" s="1" t="n">
        <v>139.68</v>
      </c>
      <c r="P11393" s="1" t="s">
        <v>3744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3750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6891</v>
      </c>
      <c r="N11394" s="1" t="n">
        <v>6</v>
      </c>
      <c r="O11394" s="1" t="n">
        <v>36.99</v>
      </c>
      <c r="P11394" s="1" t="s">
        <v>3744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3750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6892</v>
      </c>
      <c r="N11395" s="1" t="n">
        <v>6</v>
      </c>
      <c r="O11395" s="1" t="n">
        <v>49.38</v>
      </c>
      <c r="P11395" s="1" t="s">
        <v>3744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3750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5593</v>
      </c>
      <c r="N11396" s="1" t="n">
        <v>60</v>
      </c>
      <c r="O11396" s="1" t="n">
        <v>116.75</v>
      </c>
      <c r="P11396" s="1" t="s">
        <v>3744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3750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4656</v>
      </c>
      <c r="N11397" s="1" t="n">
        <v>72</v>
      </c>
      <c r="O11397" s="1" t="n">
        <v>140.1</v>
      </c>
      <c r="P11397" s="1" t="s">
        <v>3744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3750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4657</v>
      </c>
      <c r="N11398" s="1" t="n">
        <v>72</v>
      </c>
      <c r="O11398" s="1" t="n">
        <v>140.1</v>
      </c>
      <c r="P11398" s="1" t="s">
        <v>3744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3750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5594</v>
      </c>
      <c r="N11399" s="1" t="n">
        <v>60</v>
      </c>
      <c r="O11399" s="1" t="n">
        <v>116.75</v>
      </c>
      <c r="P11399" s="1" t="s">
        <v>3744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3750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5492</v>
      </c>
      <c r="N11400" s="1" t="n">
        <v>6</v>
      </c>
      <c r="O11400" s="1" t="n">
        <v>36.11</v>
      </c>
      <c r="P11400" s="1" t="s">
        <v>3744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3750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5798</v>
      </c>
      <c r="N11401" s="1" t="n">
        <v>42</v>
      </c>
      <c r="O11401" s="1" t="n">
        <v>88.07</v>
      </c>
      <c r="P11401" s="1" t="s">
        <v>3744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3750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6893</v>
      </c>
      <c r="N11402" s="1" t="n">
        <v>42</v>
      </c>
      <c r="O11402" s="1" t="n">
        <v>88.07</v>
      </c>
      <c r="P11402" s="1" t="s">
        <v>3744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3750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5799</v>
      </c>
      <c r="N11403" s="1" t="n">
        <v>42</v>
      </c>
      <c r="O11403" s="1" t="n">
        <v>88.07</v>
      </c>
      <c r="P11403" s="1" t="s">
        <v>3744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3750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5800</v>
      </c>
      <c r="N11404" s="1" t="n">
        <v>42</v>
      </c>
      <c r="O11404" s="1" t="n">
        <v>88.07</v>
      </c>
      <c r="P11404" s="1" t="s">
        <v>3744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3750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5104</v>
      </c>
      <c r="N11405" s="1" t="n">
        <v>30</v>
      </c>
      <c r="O11405" s="1" t="n">
        <v>84.99</v>
      </c>
      <c r="P11405" s="1" t="s">
        <v>3744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3750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4008</v>
      </c>
      <c r="N11406" s="1" t="n">
        <v>63</v>
      </c>
      <c r="O11406" s="1" t="n">
        <v>90.19</v>
      </c>
      <c r="P11406" s="1" t="s">
        <v>3744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3750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5804</v>
      </c>
      <c r="N11407" s="1" t="n">
        <v>63</v>
      </c>
      <c r="O11407" s="1" t="n">
        <v>90.19</v>
      </c>
      <c r="P11407" s="1" t="s">
        <v>3744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3750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5805</v>
      </c>
      <c r="N11408" s="1" t="n">
        <v>63</v>
      </c>
      <c r="O11408" s="1" t="n">
        <v>90.19</v>
      </c>
      <c r="P11408" s="1" t="s">
        <v>3744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3750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6247</v>
      </c>
      <c r="N11409" s="1" t="n">
        <v>63</v>
      </c>
      <c r="O11409" s="1" t="n">
        <v>90.19</v>
      </c>
      <c r="P11409" s="1" t="s">
        <v>3744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3750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6476</v>
      </c>
      <c r="N11410" s="1" t="n">
        <v>63</v>
      </c>
      <c r="O11410" s="1" t="n">
        <v>90.19</v>
      </c>
      <c r="P11410" s="1" t="s">
        <v>3744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3750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5082</v>
      </c>
      <c r="N11411" s="1" t="n">
        <v>60</v>
      </c>
      <c r="O11411" s="1" t="n">
        <v>217.76</v>
      </c>
      <c r="P11411" s="1" t="s">
        <v>3744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3750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4724</v>
      </c>
      <c r="N11412" s="1" t="n">
        <v>30</v>
      </c>
      <c r="O11412" s="1" t="n">
        <v>63.82</v>
      </c>
      <c r="P11412" s="1" t="s">
        <v>3744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3750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4722</v>
      </c>
      <c r="N11413" s="1" t="n">
        <v>6</v>
      </c>
      <c r="O11413" s="1" t="n">
        <v>57.28</v>
      </c>
      <c r="P11413" s="1" t="s">
        <v>3744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3750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5103</v>
      </c>
      <c r="N11414" s="1" t="n">
        <v>18</v>
      </c>
      <c r="O11414" s="1" t="n">
        <v>128.48</v>
      </c>
      <c r="P11414" s="1" t="s">
        <v>3744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3750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5105</v>
      </c>
      <c r="N11415" s="1" t="n">
        <v>18</v>
      </c>
      <c r="O11415" s="1" t="n">
        <v>128.48</v>
      </c>
      <c r="P11415" s="1" t="s">
        <v>3744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3750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3752</v>
      </c>
      <c r="N11416" s="1" t="n">
        <v>72</v>
      </c>
      <c r="O11416" s="1" t="n">
        <v>745.48</v>
      </c>
      <c r="P11416" s="1" t="s">
        <v>3744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3750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4035</v>
      </c>
      <c r="N11417" s="1" t="n">
        <v>120</v>
      </c>
      <c r="O11417" s="1" t="n">
        <v>797.41</v>
      </c>
      <c r="P11417" s="1" t="s">
        <v>3744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3750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3759</v>
      </c>
      <c r="N11418" s="1" t="n">
        <v>24</v>
      </c>
      <c r="O11418" s="1" t="n">
        <v>33.39</v>
      </c>
      <c r="P11418" s="1" t="s">
        <v>3744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3750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5082</v>
      </c>
      <c r="N11419" s="1" t="n">
        <v>60</v>
      </c>
      <c r="O11419" s="1" t="n">
        <v>217.76</v>
      </c>
      <c r="P11419" s="1" t="s">
        <v>3744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3750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4724</v>
      </c>
      <c r="N11420" s="1" t="n">
        <v>30</v>
      </c>
      <c r="O11420" s="1" t="n">
        <v>75.01</v>
      </c>
      <c r="P11420" s="1" t="s">
        <v>3744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3750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6894</v>
      </c>
      <c r="N11421" s="1" t="n">
        <v>12</v>
      </c>
      <c r="O11421" s="1" t="n">
        <v>26.37</v>
      </c>
      <c r="P11421" s="1" t="s">
        <v>3744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3750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4090</v>
      </c>
      <c r="N11422" s="1" t="n">
        <v>12</v>
      </c>
      <c r="O11422" s="1" t="n">
        <v>137.78</v>
      </c>
      <c r="P11422" s="1" t="s">
        <v>3744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3750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4075</v>
      </c>
      <c r="N11423" s="1" t="n">
        <v>24</v>
      </c>
      <c r="O11423" s="1" t="n">
        <v>88.78</v>
      </c>
      <c r="P11423" s="1" t="s">
        <v>3744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3750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6895</v>
      </c>
      <c r="N11424" s="1" t="n">
        <v>30</v>
      </c>
      <c r="O11424" s="1" t="n">
        <v>44.02</v>
      </c>
      <c r="P11424" s="1" t="s">
        <v>3744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3750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4083</v>
      </c>
      <c r="N11425" s="1" t="n">
        <v>27</v>
      </c>
      <c r="O11425" s="1" t="n">
        <v>59.62</v>
      </c>
      <c r="P11425" s="1" t="s">
        <v>3744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3750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5742</v>
      </c>
      <c r="N11426" s="1" t="n">
        <v>60</v>
      </c>
      <c r="O11426" s="1" t="n">
        <v>123.12</v>
      </c>
      <c r="P11426" s="1" t="s">
        <v>3744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3750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3763</v>
      </c>
      <c r="N11427" s="1" t="n">
        <v>18</v>
      </c>
      <c r="O11427" s="1" t="n">
        <v>104.71</v>
      </c>
      <c r="P11427" s="1" t="s">
        <v>3744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3750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3764</v>
      </c>
      <c r="N11428" s="1" t="n">
        <v>30</v>
      </c>
      <c r="O11428" s="1" t="n">
        <v>174.51</v>
      </c>
      <c r="P11428" s="1" t="s">
        <v>3744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3750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3765</v>
      </c>
      <c r="N11429" s="1" t="n">
        <v>30</v>
      </c>
      <c r="O11429" s="1" t="n">
        <v>210.81</v>
      </c>
      <c r="P11429" s="1" t="s">
        <v>3744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3750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3766</v>
      </c>
      <c r="N11430" s="1" t="n">
        <v>18</v>
      </c>
      <c r="O11430" s="1" t="n">
        <v>153.71</v>
      </c>
      <c r="P11430" s="1" t="s">
        <v>3744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3750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4338</v>
      </c>
      <c r="N11431" s="1" t="n">
        <v>30</v>
      </c>
      <c r="O11431" s="1" t="n">
        <v>256.18</v>
      </c>
      <c r="P11431" s="1" t="s">
        <v>3744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3750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5595</v>
      </c>
      <c r="N11432" s="1" t="n">
        <v>30</v>
      </c>
      <c r="O11432" s="1" t="n">
        <v>84.08</v>
      </c>
      <c r="P11432" s="1" t="s">
        <v>3744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3750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4661</v>
      </c>
      <c r="N11433" s="1" t="n">
        <v>72</v>
      </c>
      <c r="O11433" s="1" t="n">
        <v>226.48</v>
      </c>
      <c r="P11433" s="1" t="s">
        <v>3744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3750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4726</v>
      </c>
      <c r="N11434" s="1" t="n">
        <v>36</v>
      </c>
      <c r="O11434" s="1" t="n">
        <v>176.03</v>
      </c>
      <c r="P11434" s="1" t="s">
        <v>3744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3750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3767</v>
      </c>
      <c r="N11435" s="1" t="n">
        <v>60</v>
      </c>
      <c r="O11435" s="1" t="n">
        <v>409.52</v>
      </c>
      <c r="P11435" s="1" t="s">
        <v>3744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3750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6524</v>
      </c>
      <c r="N11436" s="1" t="n">
        <v>48</v>
      </c>
      <c r="O11436" s="1" t="n">
        <v>120.5</v>
      </c>
      <c r="P11436" s="1" t="s">
        <v>3744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3750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4340</v>
      </c>
      <c r="N11437" s="1" t="n">
        <v>24</v>
      </c>
      <c r="O11437" s="1" t="n">
        <v>73.56</v>
      </c>
      <c r="P11437" s="1" t="s">
        <v>3744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3750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4341</v>
      </c>
      <c r="N11438" s="1" t="n">
        <v>60</v>
      </c>
      <c r="O11438" s="1" t="n">
        <v>590.99</v>
      </c>
      <c r="P11438" s="1" t="s">
        <v>3744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3750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3768</v>
      </c>
      <c r="N11439" s="1" t="n">
        <v>30</v>
      </c>
      <c r="O11439" s="1" t="n">
        <v>94.36</v>
      </c>
      <c r="P11439" s="1" t="s">
        <v>3744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3750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4342</v>
      </c>
      <c r="N11440" s="1" t="n">
        <v>45</v>
      </c>
      <c r="O11440" s="1" t="n">
        <v>258.14</v>
      </c>
      <c r="P11440" s="1" t="s">
        <v>3744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3750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3769</v>
      </c>
      <c r="N11441" s="1" t="n">
        <v>90</v>
      </c>
      <c r="O11441" s="1" t="n">
        <v>593.41</v>
      </c>
      <c r="P11441" s="1" t="s">
        <v>3744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3750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5106</v>
      </c>
      <c r="N11442" s="1" t="n">
        <v>30</v>
      </c>
      <c r="O11442" s="1" t="n">
        <v>98.9</v>
      </c>
      <c r="P11442" s="1" t="s">
        <v>3744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3750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4344</v>
      </c>
      <c r="N11443" s="1" t="n">
        <v>30</v>
      </c>
      <c r="O11443" s="1" t="n">
        <v>180.56</v>
      </c>
      <c r="P11443" s="1" t="s">
        <v>3744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3750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4345</v>
      </c>
      <c r="N11444" s="1" t="n">
        <v>60</v>
      </c>
      <c r="O11444" s="1" t="n">
        <v>379.27</v>
      </c>
      <c r="P11444" s="1" t="s">
        <v>3744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3750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3770</v>
      </c>
      <c r="N11445" s="1" t="n">
        <v>24</v>
      </c>
      <c r="O11445" s="1" t="n">
        <v>48.88</v>
      </c>
      <c r="P11445" s="1" t="s">
        <v>3744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3750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6493</v>
      </c>
      <c r="N11446" s="1" t="n">
        <v>24</v>
      </c>
      <c r="O11446" s="1" t="n">
        <v>47.91</v>
      </c>
      <c r="P11446" s="1" t="s">
        <v>3744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3750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4728</v>
      </c>
      <c r="N11447" s="1" t="n">
        <v>9</v>
      </c>
      <c r="O11447" s="1" t="n">
        <v>51.63</v>
      </c>
      <c r="P11447" s="1" t="s">
        <v>3744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3750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6896</v>
      </c>
      <c r="N11448" s="1" t="n">
        <v>24</v>
      </c>
      <c r="O11448" s="1" t="n">
        <v>43.07</v>
      </c>
      <c r="P11448" s="1" t="s">
        <v>3744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3750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3770</v>
      </c>
      <c r="N11449" s="1" t="n">
        <v>45</v>
      </c>
      <c r="O11449" s="1" t="n">
        <v>258.14</v>
      </c>
      <c r="P11449" s="1" t="s">
        <v>3744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3750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5294</v>
      </c>
      <c r="N11450" s="1" t="n">
        <v>18</v>
      </c>
      <c r="O11450" s="1" t="n">
        <v>65.51</v>
      </c>
      <c r="P11450" s="1" t="s">
        <v>3744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3750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3771</v>
      </c>
      <c r="N11451" s="1" t="n">
        <v>36</v>
      </c>
      <c r="O11451" s="1" t="n">
        <v>434.44</v>
      </c>
      <c r="P11451" s="1" t="s">
        <v>3744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3750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4730</v>
      </c>
      <c r="N11452" s="1" t="n">
        <v>24</v>
      </c>
      <c r="O11452" s="1" t="n">
        <v>194.58</v>
      </c>
      <c r="P11452" s="1" t="s">
        <v>3744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3750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5107</v>
      </c>
      <c r="N11453" s="1" t="n">
        <v>18</v>
      </c>
      <c r="O11453" s="1" t="n">
        <v>50.45</v>
      </c>
      <c r="P11453" s="1" t="s">
        <v>3744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3750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5108</v>
      </c>
      <c r="N11454" s="1" t="n">
        <v>12</v>
      </c>
      <c r="O11454" s="1" t="n">
        <v>48.03</v>
      </c>
      <c r="P11454" s="1" t="s">
        <v>3744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3750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3763</v>
      </c>
      <c r="N11455" s="1" t="n">
        <v>24</v>
      </c>
      <c r="O11455" s="1" t="n">
        <v>139.61</v>
      </c>
      <c r="P11455" s="1" t="s">
        <v>3744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3750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3764</v>
      </c>
      <c r="N11456" s="1" t="n">
        <v>24</v>
      </c>
      <c r="O11456" s="1" t="n">
        <v>139.61</v>
      </c>
      <c r="P11456" s="1" t="s">
        <v>3744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3750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3765</v>
      </c>
      <c r="N11457" s="1" t="n">
        <v>90</v>
      </c>
      <c r="O11457" s="1" t="n">
        <v>632.43</v>
      </c>
      <c r="P11457" s="1" t="s">
        <v>3744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3750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3766</v>
      </c>
      <c r="N11458" s="1" t="n">
        <v>30</v>
      </c>
      <c r="O11458" s="1" t="n">
        <v>256.18</v>
      </c>
      <c r="P11458" s="1" t="s">
        <v>3744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3750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4338</v>
      </c>
      <c r="N11459" s="1" t="n">
        <v>30</v>
      </c>
      <c r="O11459" s="1" t="n">
        <v>256.18</v>
      </c>
      <c r="P11459" s="1" t="s">
        <v>3744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3750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3767</v>
      </c>
      <c r="N11460" s="1" t="n">
        <v>60</v>
      </c>
      <c r="O11460" s="1" t="n">
        <v>409.52</v>
      </c>
      <c r="P11460" s="1" t="s">
        <v>3744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3750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6524</v>
      </c>
      <c r="N11461" s="1" t="n">
        <v>24</v>
      </c>
      <c r="O11461" s="1" t="n">
        <v>66.06</v>
      </c>
      <c r="P11461" s="1" t="s">
        <v>3744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3750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4340</v>
      </c>
      <c r="N11462" s="1" t="n">
        <v>60</v>
      </c>
      <c r="O11462" s="1" t="n">
        <v>205.67</v>
      </c>
      <c r="P11462" s="1" t="s">
        <v>3744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3750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4341</v>
      </c>
      <c r="N11463" s="1" t="n">
        <v>60</v>
      </c>
      <c r="O11463" s="1" t="n">
        <v>590.99</v>
      </c>
      <c r="P11463" s="1" t="s">
        <v>3744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3750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4730</v>
      </c>
      <c r="N11464" s="1" t="n">
        <v>24</v>
      </c>
      <c r="O11464" s="1" t="n">
        <v>194.58</v>
      </c>
      <c r="P11464" s="1" t="s">
        <v>3744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3750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3773</v>
      </c>
      <c r="N11465" s="1" t="n">
        <v>36</v>
      </c>
      <c r="O11465" s="1" t="n">
        <v>398.15</v>
      </c>
      <c r="P11465" s="1" t="s">
        <v>3744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3750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3774</v>
      </c>
      <c r="N11466" s="1" t="n">
        <v>120</v>
      </c>
      <c r="O11466" s="1" t="n">
        <v>1206.17</v>
      </c>
      <c r="P11466" s="1" t="s">
        <v>3744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3750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4346</v>
      </c>
      <c r="N11467" s="1" t="n">
        <v>48</v>
      </c>
      <c r="O11467" s="1" t="n">
        <v>206.63</v>
      </c>
      <c r="P11467" s="1" t="s">
        <v>3744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3750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5108</v>
      </c>
      <c r="N11468" s="1" t="n">
        <v>24</v>
      </c>
      <c r="O11468" s="1" t="n">
        <v>96.06</v>
      </c>
      <c r="P11468" s="1" t="s">
        <v>3744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3897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3912</v>
      </c>
      <c r="N11469" s="1" t="n">
        <v>2.576</v>
      </c>
      <c r="O11469" s="1" t="n">
        <v>57.32</v>
      </c>
      <c r="P11469" s="1" t="s">
        <v>3744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3897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3912</v>
      </c>
      <c r="N11470" s="1" t="n">
        <v>2.124</v>
      </c>
      <c r="O11470" s="1" t="n">
        <v>55.43</v>
      </c>
      <c r="P11470" s="1" t="s">
        <v>3744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3897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3913</v>
      </c>
      <c r="N11471" s="1" t="n">
        <v>9.78</v>
      </c>
      <c r="O11471" s="1" t="n">
        <v>232.62</v>
      </c>
      <c r="P11471" s="1" t="s">
        <v>3744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3897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3914</v>
      </c>
      <c r="N11472" s="1" t="n">
        <v>18.216</v>
      </c>
      <c r="O11472" s="1" t="n">
        <v>447.24</v>
      </c>
      <c r="P11472" s="1" t="s">
        <v>3744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3897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3915</v>
      </c>
      <c r="N11473" s="1" t="n">
        <v>16.265</v>
      </c>
      <c r="O11473" s="1" t="n">
        <v>436.79</v>
      </c>
      <c r="P11473" s="1" t="s">
        <v>3744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3897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3898</v>
      </c>
      <c r="N11474" s="1" t="n">
        <v>1.374</v>
      </c>
      <c r="O11474" s="1" t="n">
        <v>49.46</v>
      </c>
      <c r="P11474" s="1" t="s">
        <v>3744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3897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3916</v>
      </c>
      <c r="N11475" s="1" t="n">
        <v>7.385</v>
      </c>
      <c r="O11475" s="1" t="n">
        <v>192.65</v>
      </c>
      <c r="P11475" s="1" t="s">
        <v>3744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3897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3916</v>
      </c>
      <c r="N11476" s="1" t="n">
        <v>2.862</v>
      </c>
      <c r="O11476" s="1" t="n">
        <v>87.57</v>
      </c>
      <c r="P11476" s="1" t="s">
        <v>3744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3897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3899</v>
      </c>
      <c r="N11477" s="1" t="n">
        <v>10.535</v>
      </c>
      <c r="O11477" s="1" t="n">
        <v>388.72</v>
      </c>
      <c r="P11477" s="1" t="s">
        <v>3744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3897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3900</v>
      </c>
      <c r="N11478" s="1" t="n">
        <v>2.312</v>
      </c>
      <c r="O11478" s="1" t="n">
        <v>97.8</v>
      </c>
      <c r="P11478" s="1" t="s">
        <v>3744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3897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3901</v>
      </c>
      <c r="N11479" s="1" t="n">
        <v>4.294</v>
      </c>
      <c r="O11479" s="1" t="n">
        <v>181.63</v>
      </c>
      <c r="P11479" s="1" t="s">
        <v>3744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3897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3902</v>
      </c>
      <c r="N11480" s="1" t="n">
        <v>4.704</v>
      </c>
      <c r="O11480" s="1" t="n">
        <v>215.91</v>
      </c>
      <c r="P11480" s="1" t="s">
        <v>3744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3897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3903</v>
      </c>
      <c r="N11481" s="1" t="n">
        <v>7.345</v>
      </c>
      <c r="O11481" s="1" t="n">
        <v>363.58</v>
      </c>
      <c r="P11481" s="1" t="s">
        <v>3744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3897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3904</v>
      </c>
      <c r="N11482" s="1" t="n">
        <v>2.982</v>
      </c>
      <c r="O11482" s="1" t="n">
        <v>150.3</v>
      </c>
      <c r="P11482" s="1" t="s">
        <v>3744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3897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3905</v>
      </c>
      <c r="N11483" s="1" t="n">
        <v>1.97</v>
      </c>
      <c r="O11483" s="1" t="n">
        <v>90.42</v>
      </c>
      <c r="P11483" s="1" t="s">
        <v>3744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3897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3907</v>
      </c>
      <c r="N11484" s="1" t="n">
        <v>1.202</v>
      </c>
      <c r="O11484" s="1" t="n">
        <v>70.32</v>
      </c>
      <c r="P11484" s="1" t="s">
        <v>3744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3897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3908</v>
      </c>
      <c r="N11485" s="1" t="n">
        <v>2.348</v>
      </c>
      <c r="O11485" s="1" t="n">
        <v>95.09</v>
      </c>
      <c r="P11485" s="1" t="s">
        <v>3744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3897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3909</v>
      </c>
      <c r="N11486" s="1" t="n">
        <v>3.396</v>
      </c>
      <c r="O11486" s="1" t="n">
        <v>6.08</v>
      </c>
      <c r="P11486" s="1" t="s">
        <v>3744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3897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3909</v>
      </c>
      <c r="N11487" s="1" t="n">
        <v>2.72</v>
      </c>
      <c r="O11487" s="1" t="n">
        <v>4.15</v>
      </c>
      <c r="P11487" s="1" t="s">
        <v>3744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3897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3910</v>
      </c>
      <c r="N11488" s="1" t="n">
        <v>9.724</v>
      </c>
      <c r="O11488" s="1" t="n">
        <v>26.17</v>
      </c>
      <c r="P11488" s="1" t="s">
        <v>3744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3897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3910</v>
      </c>
      <c r="N11489" s="1" t="n">
        <v>3.692</v>
      </c>
      <c r="O11489" s="1" t="n">
        <v>8.47</v>
      </c>
      <c r="P11489" s="1" t="s">
        <v>3744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3897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3911</v>
      </c>
      <c r="N11490" s="1" t="n">
        <v>0.666</v>
      </c>
      <c r="O11490" s="1" t="n">
        <v>0.01</v>
      </c>
      <c r="P11490" s="1" t="s">
        <v>3744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3897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3911</v>
      </c>
      <c r="N11491" s="1" t="n">
        <v>0.628</v>
      </c>
      <c r="O11491" s="1" t="n">
        <v>0.02</v>
      </c>
      <c r="P11491" s="1" t="s">
        <v>3744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3897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3912</v>
      </c>
      <c r="N11492" s="1" t="n">
        <v>2.554</v>
      </c>
      <c r="O11492" s="1" t="n">
        <v>54.42</v>
      </c>
      <c r="P11492" s="1" t="s">
        <v>3744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3897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3912</v>
      </c>
      <c r="N11493" s="1" t="n">
        <v>6.82</v>
      </c>
      <c r="O11493" s="1" t="n">
        <v>164.17</v>
      </c>
      <c r="P11493" s="1" t="s">
        <v>3744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3897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3913</v>
      </c>
      <c r="N11494" s="1" t="n">
        <v>8.84</v>
      </c>
      <c r="O11494" s="1" t="n">
        <v>201.36</v>
      </c>
      <c r="P11494" s="1" t="s">
        <v>3744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3897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3914</v>
      </c>
      <c r="N11495" s="1" t="n">
        <v>24.336</v>
      </c>
      <c r="O11495" s="1" t="n">
        <v>572.23</v>
      </c>
      <c r="P11495" s="1" t="s">
        <v>3744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3897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3915</v>
      </c>
      <c r="N11496" s="1" t="n">
        <v>19.36</v>
      </c>
      <c r="O11496" s="1" t="n">
        <v>497.91</v>
      </c>
      <c r="P11496" s="1" t="s">
        <v>3744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3897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3898</v>
      </c>
      <c r="N11497" s="1" t="n">
        <v>5.042</v>
      </c>
      <c r="O11497" s="1" t="n">
        <v>167.38</v>
      </c>
      <c r="P11497" s="1" t="s">
        <v>3744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3897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3916</v>
      </c>
      <c r="N11498" s="1" t="n">
        <v>5.554</v>
      </c>
      <c r="O11498" s="1" t="n">
        <v>156.66</v>
      </c>
      <c r="P11498" s="1" t="s">
        <v>3744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3897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3916</v>
      </c>
      <c r="N11499" s="1" t="n">
        <v>6.88</v>
      </c>
      <c r="O11499" s="1" t="n">
        <v>171.89</v>
      </c>
      <c r="P11499" s="1" t="s">
        <v>3744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3897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3899</v>
      </c>
      <c r="N11500" s="1" t="n">
        <v>28.181</v>
      </c>
      <c r="O11500" s="1" t="n">
        <v>957.79</v>
      </c>
      <c r="P11500" s="1" t="s">
        <v>3744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3897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3900</v>
      </c>
      <c r="N11501" s="1" t="n">
        <v>6.346</v>
      </c>
      <c r="O11501" s="1" t="n">
        <v>247.46</v>
      </c>
      <c r="P11501" s="1" t="s">
        <v>3744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3897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3901</v>
      </c>
      <c r="N11502" s="1" t="n">
        <v>13.995</v>
      </c>
      <c r="O11502" s="1" t="n">
        <v>545.99</v>
      </c>
      <c r="P11502" s="1" t="s">
        <v>3744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3897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3902</v>
      </c>
      <c r="N11503" s="1" t="n">
        <v>12.643</v>
      </c>
      <c r="O11503" s="1" t="n">
        <v>535.47</v>
      </c>
      <c r="P11503" s="1" t="s">
        <v>3744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3897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3903</v>
      </c>
      <c r="N11504" s="1" t="n">
        <v>22.905</v>
      </c>
      <c r="O11504" s="1" t="n">
        <v>1045.36</v>
      </c>
      <c r="P11504" s="1" t="s">
        <v>3744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3897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3904</v>
      </c>
      <c r="N11505" s="1" t="n">
        <v>9.33</v>
      </c>
      <c r="O11505" s="1" t="n">
        <v>433.77</v>
      </c>
      <c r="P11505" s="1" t="s">
        <v>3744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3897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3905</v>
      </c>
      <c r="N11506" s="1" t="n">
        <v>3.398</v>
      </c>
      <c r="O11506" s="1" t="n">
        <v>143.78</v>
      </c>
      <c r="P11506" s="1" t="s">
        <v>3744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3897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3906</v>
      </c>
      <c r="N11507" s="1" t="n">
        <v>3.906</v>
      </c>
      <c r="O11507" s="1" t="n">
        <v>162.08</v>
      </c>
      <c r="P11507" s="1" t="s">
        <v>3744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3897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3907</v>
      </c>
      <c r="N11508" s="1" t="n">
        <v>3.8</v>
      </c>
      <c r="O11508" s="1" t="n">
        <v>204.99</v>
      </c>
      <c r="P11508" s="1" t="s">
        <v>3744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3897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5605</v>
      </c>
      <c r="N11509" s="1" t="n">
        <v>5.21</v>
      </c>
      <c r="O11509" s="1" t="n">
        <v>164.63</v>
      </c>
      <c r="P11509" s="1" t="s">
        <v>3744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3897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3917</v>
      </c>
      <c r="N11510" s="1" t="n">
        <v>0.892</v>
      </c>
      <c r="O11510" s="1" t="n">
        <v>30.54</v>
      </c>
      <c r="P11510" s="1" t="s">
        <v>3744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3897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3908</v>
      </c>
      <c r="N11511" s="1" t="n">
        <v>2.856</v>
      </c>
      <c r="O11511" s="1" t="n">
        <v>106.72</v>
      </c>
      <c r="P11511" s="1" t="s">
        <v>3744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3897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3909</v>
      </c>
      <c r="N11512" s="1" t="n">
        <v>6.138</v>
      </c>
      <c r="O11512" s="1" t="n">
        <v>10.14</v>
      </c>
      <c r="P11512" s="1" t="s">
        <v>3744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3897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3909</v>
      </c>
      <c r="N11513" s="1" t="n">
        <v>4.244</v>
      </c>
      <c r="O11513" s="1" t="n">
        <v>6.21</v>
      </c>
      <c r="P11513" s="1" t="s">
        <v>3744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3897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3910</v>
      </c>
      <c r="N11514" s="1" t="n">
        <v>21.8</v>
      </c>
      <c r="O11514" s="1" t="n">
        <v>54.11</v>
      </c>
      <c r="P11514" s="1" t="s">
        <v>3744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3897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3910</v>
      </c>
      <c r="N11515" s="1" t="n">
        <v>3.526</v>
      </c>
      <c r="O11515" s="1" t="n">
        <v>7.75</v>
      </c>
      <c r="P11515" s="1" t="s">
        <v>3744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3897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3911</v>
      </c>
      <c r="N11516" s="1" t="n">
        <v>1.25</v>
      </c>
      <c r="O11516" s="1" t="n">
        <v>0</v>
      </c>
      <c r="P11516" s="1" t="s">
        <v>3744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3897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3911</v>
      </c>
      <c r="N11517" s="1" t="n">
        <v>1.594</v>
      </c>
      <c r="O11517" s="1" t="n">
        <v>0</v>
      </c>
      <c r="P11517" s="1" t="s">
        <v>3744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3897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3912</v>
      </c>
      <c r="N11518" s="1" t="n">
        <v>2.726</v>
      </c>
      <c r="O11518" s="1" t="n">
        <v>67.97</v>
      </c>
      <c r="P11518" s="1" t="s">
        <v>3744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3897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3912</v>
      </c>
      <c r="N11519" s="1" t="n">
        <v>2.072</v>
      </c>
      <c r="O11519" s="1" t="n">
        <v>45.81</v>
      </c>
      <c r="P11519" s="1" t="s">
        <v>3744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3897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3913</v>
      </c>
      <c r="N11520" s="1" t="n">
        <v>7.69</v>
      </c>
      <c r="O11520" s="1" t="n">
        <v>181.75</v>
      </c>
      <c r="P11520" s="1" t="s">
        <v>3744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3897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3914</v>
      </c>
      <c r="N11521" s="1" t="n">
        <v>21.256</v>
      </c>
      <c r="O11521" s="1" t="n">
        <v>518.57</v>
      </c>
      <c r="P11521" s="1" t="s">
        <v>3744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3897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3915</v>
      </c>
      <c r="N11522" s="1" t="n">
        <v>17.78</v>
      </c>
      <c r="O11522" s="1" t="n">
        <v>474.45</v>
      </c>
      <c r="P11522" s="1" t="s">
        <v>3744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3897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4129</v>
      </c>
      <c r="N11523" s="1" t="n">
        <v>37.47</v>
      </c>
      <c r="O11523" s="1" t="n">
        <v>768.22</v>
      </c>
      <c r="P11523" s="1" t="s">
        <v>3744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3897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3898</v>
      </c>
      <c r="N11524" s="1" t="n">
        <v>2.058</v>
      </c>
      <c r="O11524" s="1" t="n">
        <v>70.79</v>
      </c>
      <c r="P11524" s="1" t="s">
        <v>3744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3897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3916</v>
      </c>
      <c r="N11525" s="1" t="n">
        <v>2.482</v>
      </c>
      <c r="O11525" s="1" t="n">
        <v>72.56</v>
      </c>
      <c r="P11525" s="1" t="s">
        <v>3744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3897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3916</v>
      </c>
      <c r="N11526" s="1" t="n">
        <v>7.31</v>
      </c>
      <c r="O11526" s="1" t="n">
        <v>189.49</v>
      </c>
      <c r="P11526" s="1" t="s">
        <v>3744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3897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3916</v>
      </c>
      <c r="N11527" s="1" t="n">
        <v>0.4</v>
      </c>
      <c r="O11527" s="1" t="n">
        <v>11.92</v>
      </c>
      <c r="P11527" s="1" t="s">
        <v>3744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3897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3899</v>
      </c>
      <c r="N11528" s="1" t="n">
        <v>16.12</v>
      </c>
      <c r="O11528" s="1" t="n">
        <v>568.33</v>
      </c>
      <c r="P11528" s="1" t="s">
        <v>3744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3897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3900</v>
      </c>
      <c r="N11529" s="1" t="n">
        <v>3.096</v>
      </c>
      <c r="O11529" s="1" t="n">
        <v>125.13</v>
      </c>
      <c r="P11529" s="1" t="s">
        <v>3744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3897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3901</v>
      </c>
      <c r="N11530" s="1" t="n">
        <v>6.5</v>
      </c>
      <c r="O11530" s="1" t="n">
        <v>262.71</v>
      </c>
      <c r="P11530" s="1" t="s">
        <v>3744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3897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3902</v>
      </c>
      <c r="N11531" s="1" t="n">
        <v>5.44</v>
      </c>
      <c r="O11531" s="1" t="n">
        <v>238.58</v>
      </c>
      <c r="P11531" s="1" t="s">
        <v>3744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3897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3903</v>
      </c>
      <c r="N11532" s="1" t="n">
        <v>10.39</v>
      </c>
      <c r="O11532" s="1" t="n">
        <v>491.42</v>
      </c>
      <c r="P11532" s="1" t="s">
        <v>3744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3897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3904</v>
      </c>
      <c r="N11533" s="1" t="n">
        <v>4.844</v>
      </c>
      <c r="O11533" s="1" t="n">
        <v>233.28</v>
      </c>
      <c r="P11533" s="1" t="s">
        <v>3744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3897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3905</v>
      </c>
      <c r="N11534" s="1" t="n">
        <v>1.874</v>
      </c>
      <c r="O11534" s="1" t="n">
        <v>82.19</v>
      </c>
      <c r="P11534" s="1" t="s">
        <v>3744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3897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3906</v>
      </c>
      <c r="N11535" s="1" t="n">
        <v>2</v>
      </c>
      <c r="O11535" s="1" t="n">
        <v>85.99</v>
      </c>
      <c r="P11535" s="1" t="s">
        <v>3744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3897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3907</v>
      </c>
      <c r="N11536" s="1" t="n">
        <v>2.32</v>
      </c>
      <c r="O11536" s="1" t="n">
        <v>129.68</v>
      </c>
      <c r="P11536" s="1" t="s">
        <v>3744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3897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3917</v>
      </c>
      <c r="N11537" s="1" t="n">
        <v>4.338</v>
      </c>
      <c r="O11537" s="1" t="n">
        <v>157.38</v>
      </c>
      <c r="P11537" s="1" t="s">
        <v>3744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3897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3917</v>
      </c>
      <c r="N11538" s="1" t="n">
        <v>0.758</v>
      </c>
      <c r="O11538" s="1" t="n">
        <v>26.72</v>
      </c>
      <c r="P11538" s="1" t="s">
        <v>3744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3897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3908</v>
      </c>
      <c r="N11539" s="1" t="n">
        <v>1.906</v>
      </c>
      <c r="O11539" s="1" t="n">
        <v>73.76</v>
      </c>
      <c r="P11539" s="1" t="s">
        <v>3744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3897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3909</v>
      </c>
      <c r="N11540" s="1" t="n">
        <v>7.025</v>
      </c>
      <c r="O11540" s="1" t="n">
        <v>12.02</v>
      </c>
      <c r="P11540" s="1" t="s">
        <v>3744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3897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3909</v>
      </c>
      <c r="N11541" s="1" t="n">
        <v>5.226</v>
      </c>
      <c r="O11541" s="1" t="n">
        <v>7.93</v>
      </c>
      <c r="P11541" s="1" t="s">
        <v>3744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3897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3909</v>
      </c>
      <c r="N11542" s="1" t="n">
        <v>1.854</v>
      </c>
      <c r="O11542" s="1" t="n">
        <v>3.28</v>
      </c>
      <c r="P11542" s="1" t="s">
        <v>3744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3897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3910</v>
      </c>
      <c r="N11543" s="1" t="n">
        <v>9.825</v>
      </c>
      <c r="O11543" s="1" t="n">
        <v>25.27</v>
      </c>
      <c r="P11543" s="1" t="s">
        <v>3744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3897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3910</v>
      </c>
      <c r="N11544" s="1" t="n">
        <v>3.334</v>
      </c>
      <c r="O11544" s="1" t="n">
        <v>7.6</v>
      </c>
      <c r="P11544" s="1" t="s">
        <v>3744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3897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3911</v>
      </c>
      <c r="N11545" s="1" t="n">
        <v>0.738</v>
      </c>
      <c r="O11545" s="1" t="n">
        <v>0</v>
      </c>
      <c r="P11545" s="1" t="s">
        <v>3744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3897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3911</v>
      </c>
      <c r="N11546" s="1" t="n">
        <v>0.836</v>
      </c>
      <c r="O11546" s="1" t="n">
        <v>0</v>
      </c>
      <c r="P11546" s="1" t="s">
        <v>3744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3897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3911</v>
      </c>
      <c r="N11547" s="1" t="n">
        <v>0.132</v>
      </c>
      <c r="O11547" s="1" t="n">
        <v>0</v>
      </c>
      <c r="P11547" s="1" t="s">
        <v>3744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3897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3898</v>
      </c>
      <c r="N11548" s="1" t="n">
        <v>4.588</v>
      </c>
      <c r="O11548" s="1" t="n">
        <v>157.76</v>
      </c>
      <c r="P11548" s="1" t="s">
        <v>3744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3897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3899</v>
      </c>
      <c r="N11549" s="1" t="n">
        <v>18.59</v>
      </c>
      <c r="O11549" s="1" t="n">
        <v>655.21</v>
      </c>
      <c r="P11549" s="1" t="s">
        <v>3744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3897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3900</v>
      </c>
      <c r="N11550" s="1" t="n">
        <v>3.714</v>
      </c>
      <c r="O11550" s="1" t="n">
        <v>150.06</v>
      </c>
      <c r="P11550" s="1" t="s">
        <v>3744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3897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3901</v>
      </c>
      <c r="N11551" s="1" t="n">
        <v>9.515</v>
      </c>
      <c r="O11551" s="1" t="n">
        <v>384.45</v>
      </c>
      <c r="P11551" s="1" t="s">
        <v>3744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3897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3902</v>
      </c>
      <c r="N11552" s="1" t="n">
        <v>6.435</v>
      </c>
      <c r="O11552" s="1" t="n">
        <v>282.14</v>
      </c>
      <c r="P11552" s="1" t="s">
        <v>3744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3897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3903</v>
      </c>
      <c r="N11553" s="1" t="n">
        <v>11.94</v>
      </c>
      <c r="O11553" s="1" t="n">
        <v>564.57</v>
      </c>
      <c r="P11553" s="1" t="s">
        <v>3744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3897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3904</v>
      </c>
      <c r="N11554" s="1" t="n">
        <v>4.934</v>
      </c>
      <c r="O11554" s="1" t="n">
        <v>237.54</v>
      </c>
      <c r="P11554" s="1" t="s">
        <v>3744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3897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3905</v>
      </c>
      <c r="N11555" s="1" t="n">
        <v>1.968</v>
      </c>
      <c r="O11555" s="1" t="n">
        <v>86.29</v>
      </c>
      <c r="P11555" s="1" t="s">
        <v>3744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3897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3906</v>
      </c>
      <c r="N11556" s="1" t="n">
        <v>2.018</v>
      </c>
      <c r="O11556" s="1" t="n">
        <v>86.74</v>
      </c>
      <c r="P11556" s="1" t="s">
        <v>3744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3897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3907</v>
      </c>
      <c r="N11557" s="1" t="n">
        <v>1.954</v>
      </c>
      <c r="O11557" s="1" t="n">
        <v>109.19</v>
      </c>
      <c r="P11557" s="1" t="s">
        <v>3744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3897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5605</v>
      </c>
      <c r="N11558" s="1" t="n">
        <v>5.392</v>
      </c>
      <c r="O11558" s="1" t="n">
        <v>199.32</v>
      </c>
      <c r="P11558" s="1" t="s">
        <v>3744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3897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5295</v>
      </c>
      <c r="N11559" s="1" t="n">
        <v>1.846</v>
      </c>
      <c r="O11559" s="1" t="n">
        <v>22.21</v>
      </c>
      <c r="P11559" s="1" t="s">
        <v>3744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3897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3908</v>
      </c>
      <c r="N11560" s="1" t="n">
        <v>1.38</v>
      </c>
      <c r="O11560" s="1" t="n">
        <v>53.39</v>
      </c>
      <c r="P11560" s="1" t="s">
        <v>3744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3897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3909</v>
      </c>
      <c r="N11561" s="1" t="n">
        <v>6.065</v>
      </c>
      <c r="O11561" s="1" t="n">
        <v>10.38</v>
      </c>
      <c r="P11561" s="1" t="s">
        <v>3744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3897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3910</v>
      </c>
      <c r="N11562" s="1" t="n">
        <v>13.365</v>
      </c>
      <c r="O11562" s="1" t="n">
        <v>34.36</v>
      </c>
      <c r="P11562" s="1" t="s">
        <v>3744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3897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3911</v>
      </c>
      <c r="N11563" s="1" t="n">
        <v>1.096</v>
      </c>
      <c r="O11563" s="1" t="n">
        <v>0</v>
      </c>
      <c r="P11563" s="1" t="s">
        <v>3744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3897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3898</v>
      </c>
      <c r="N11564" s="1" t="n">
        <v>4.478</v>
      </c>
      <c r="O11564" s="1" t="n">
        <v>153.04</v>
      </c>
      <c r="P11564" s="1" t="s">
        <v>3744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3897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3899</v>
      </c>
      <c r="N11565" s="1" t="n">
        <v>13</v>
      </c>
      <c r="O11565" s="1" t="n">
        <v>455.41</v>
      </c>
      <c r="P11565" s="1" t="s">
        <v>3744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3897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3900</v>
      </c>
      <c r="N11566" s="1" t="n">
        <v>3.298</v>
      </c>
      <c r="O11566" s="1" t="n">
        <v>132.45</v>
      </c>
      <c r="P11566" s="1" t="s">
        <v>3744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3897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3901</v>
      </c>
      <c r="N11567" s="1" t="n">
        <v>5.966</v>
      </c>
      <c r="O11567" s="1" t="n">
        <v>239.59</v>
      </c>
      <c r="P11567" s="1" t="s">
        <v>3744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3897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3902</v>
      </c>
      <c r="N11568" s="1" t="n">
        <v>5.228</v>
      </c>
      <c r="O11568" s="1" t="n">
        <v>227.82</v>
      </c>
      <c r="P11568" s="1" t="s">
        <v>3744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3897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3903</v>
      </c>
      <c r="N11569" s="1" t="n">
        <v>8.61</v>
      </c>
      <c r="O11569" s="1" t="n">
        <v>404.64</v>
      </c>
      <c r="P11569" s="1" t="s">
        <v>3744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3897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3904</v>
      </c>
      <c r="N11570" s="1" t="n">
        <v>4.152</v>
      </c>
      <c r="O11570" s="1" t="n">
        <v>198.68</v>
      </c>
      <c r="P11570" s="1" t="s">
        <v>3744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3897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3905</v>
      </c>
      <c r="N11571" s="1" t="n">
        <v>1.624</v>
      </c>
      <c r="O11571" s="1" t="n">
        <v>70.77</v>
      </c>
      <c r="P11571" s="1" t="s">
        <v>3744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3897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3906</v>
      </c>
      <c r="N11572" s="1" t="n">
        <v>1.758</v>
      </c>
      <c r="O11572" s="1" t="n">
        <v>75.11</v>
      </c>
      <c r="P11572" s="1" t="s">
        <v>3744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3897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3907</v>
      </c>
      <c r="N11573" s="1" t="n">
        <v>1.262</v>
      </c>
      <c r="O11573" s="1" t="n">
        <v>70.09</v>
      </c>
      <c r="P11573" s="1" t="s">
        <v>3744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3897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5605</v>
      </c>
      <c r="N11574" s="1" t="n">
        <v>4.284</v>
      </c>
      <c r="O11574" s="1" t="n">
        <v>157.4</v>
      </c>
      <c r="P11574" s="1" t="s">
        <v>3744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3897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3917</v>
      </c>
      <c r="N11575" s="1" t="n">
        <v>2.46</v>
      </c>
      <c r="O11575" s="1" t="n">
        <v>86.18</v>
      </c>
      <c r="P11575" s="1" t="s">
        <v>3744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3897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3908</v>
      </c>
      <c r="N11576" s="1" t="n">
        <v>1.538</v>
      </c>
      <c r="O11576" s="1" t="n">
        <v>59.14</v>
      </c>
      <c r="P11576" s="1" t="s">
        <v>3744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3897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3909</v>
      </c>
      <c r="N11577" s="1" t="n">
        <v>3.504</v>
      </c>
      <c r="O11577" s="1" t="n">
        <v>5.96</v>
      </c>
      <c r="P11577" s="1" t="s">
        <v>3744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3897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3910</v>
      </c>
      <c r="N11578" s="1" t="n">
        <v>11.635</v>
      </c>
      <c r="O11578" s="1" t="n">
        <v>29.73</v>
      </c>
      <c r="P11578" s="1" t="s">
        <v>3744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3897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3911</v>
      </c>
      <c r="N11579" s="1" t="n">
        <v>0.003</v>
      </c>
      <c r="O11579" s="1" t="n">
        <v>0</v>
      </c>
      <c r="P11579" s="1" t="s">
        <v>3744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3918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3912</v>
      </c>
      <c r="N11580" s="1" t="n">
        <v>2.576</v>
      </c>
      <c r="O11580" s="1" t="n">
        <v>57.32</v>
      </c>
      <c r="P11580" s="1" t="s">
        <v>3744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3918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3913</v>
      </c>
      <c r="N11581" s="1" t="n">
        <v>9.78</v>
      </c>
      <c r="O11581" s="1" t="n">
        <v>232.62</v>
      </c>
      <c r="P11581" s="1" t="s">
        <v>3744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3918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3914</v>
      </c>
      <c r="N11582" s="1" t="n">
        <v>18.216</v>
      </c>
      <c r="O11582" s="1" t="n">
        <v>447.24</v>
      </c>
      <c r="P11582" s="1" t="s">
        <v>3744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3918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3915</v>
      </c>
      <c r="N11583" s="1" t="n">
        <v>16.265</v>
      </c>
      <c r="O11583" s="1" t="n">
        <v>436.79</v>
      </c>
      <c r="P11583" s="1" t="s">
        <v>3744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3918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3916</v>
      </c>
      <c r="N11584" s="1" t="n">
        <v>7.385</v>
      </c>
      <c r="O11584" s="1" t="n">
        <v>192.65</v>
      </c>
      <c r="P11584" s="1" t="s">
        <v>3744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3918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3909</v>
      </c>
      <c r="N11585" s="1" t="n">
        <v>2.72</v>
      </c>
      <c r="O11585" s="1" t="n">
        <v>4.15</v>
      </c>
      <c r="P11585" s="1" t="s">
        <v>3744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3918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3910</v>
      </c>
      <c r="N11586" s="1" t="n">
        <v>3.692</v>
      </c>
      <c r="O11586" s="1" t="n">
        <v>8.47</v>
      </c>
      <c r="P11586" s="1" t="s">
        <v>3744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3918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3911</v>
      </c>
      <c r="N11587" s="1" t="n">
        <v>0.666</v>
      </c>
      <c r="O11587" s="1" t="n">
        <v>0.01</v>
      </c>
      <c r="P11587" s="1" t="s">
        <v>3744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3918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3912</v>
      </c>
      <c r="N11588" s="1" t="n">
        <v>2.124</v>
      </c>
      <c r="O11588" s="1" t="n">
        <v>55.43</v>
      </c>
      <c r="P11588" s="1" t="s">
        <v>3744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3918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3898</v>
      </c>
      <c r="N11589" s="1" t="n">
        <v>1.374</v>
      </c>
      <c r="O11589" s="1" t="n">
        <v>49.46</v>
      </c>
      <c r="P11589" s="1" t="s">
        <v>3744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3918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3916</v>
      </c>
      <c r="N11590" s="1" t="n">
        <v>2.862</v>
      </c>
      <c r="O11590" s="1" t="n">
        <v>87.57</v>
      </c>
      <c r="P11590" s="1" t="s">
        <v>3744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3918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3899</v>
      </c>
      <c r="N11591" s="1" t="n">
        <v>10.535</v>
      </c>
      <c r="O11591" s="1" t="n">
        <v>388.72</v>
      </c>
      <c r="P11591" s="1" t="s">
        <v>3744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3918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3900</v>
      </c>
      <c r="N11592" s="1" t="n">
        <v>2.312</v>
      </c>
      <c r="O11592" s="1" t="n">
        <v>97.8</v>
      </c>
      <c r="P11592" s="1" t="s">
        <v>3744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3918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3901</v>
      </c>
      <c r="N11593" s="1" t="n">
        <v>4.294</v>
      </c>
      <c r="O11593" s="1" t="n">
        <v>181.63</v>
      </c>
      <c r="P11593" s="1" t="s">
        <v>3744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3918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3902</v>
      </c>
      <c r="N11594" s="1" t="n">
        <v>4.704</v>
      </c>
      <c r="O11594" s="1" t="n">
        <v>215.91</v>
      </c>
      <c r="P11594" s="1" t="s">
        <v>3744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3918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3903</v>
      </c>
      <c r="N11595" s="1" t="n">
        <v>7.345</v>
      </c>
      <c r="O11595" s="1" t="n">
        <v>363.58</v>
      </c>
      <c r="P11595" s="1" t="s">
        <v>3744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3918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3904</v>
      </c>
      <c r="N11596" s="1" t="n">
        <v>2.982</v>
      </c>
      <c r="O11596" s="1" t="n">
        <v>150.3</v>
      </c>
      <c r="P11596" s="1" t="s">
        <v>3744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3918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3905</v>
      </c>
      <c r="N11597" s="1" t="n">
        <v>1.97</v>
      </c>
      <c r="O11597" s="1" t="n">
        <v>90.42</v>
      </c>
      <c r="P11597" s="1" t="s">
        <v>3744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3918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3907</v>
      </c>
      <c r="N11598" s="1" t="n">
        <v>1.202</v>
      </c>
      <c r="O11598" s="1" t="n">
        <v>70.32</v>
      </c>
      <c r="P11598" s="1" t="s">
        <v>3744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3918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3908</v>
      </c>
      <c r="N11599" s="1" t="n">
        <v>2.348</v>
      </c>
      <c r="O11599" s="1" t="n">
        <v>95.09</v>
      </c>
      <c r="P11599" s="1" t="s">
        <v>3744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3918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3909</v>
      </c>
      <c r="N11600" s="1" t="n">
        <v>3.396</v>
      </c>
      <c r="O11600" s="1" t="n">
        <v>6.08</v>
      </c>
      <c r="P11600" s="1" t="s">
        <v>3744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3918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3910</v>
      </c>
      <c r="N11601" s="1" t="n">
        <v>9.724</v>
      </c>
      <c r="O11601" s="1" t="n">
        <v>26.17</v>
      </c>
      <c r="P11601" s="1" t="s">
        <v>3744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3918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3911</v>
      </c>
      <c r="N11602" s="1" t="n">
        <v>0.628</v>
      </c>
      <c r="O11602" s="1" t="n">
        <v>0.02</v>
      </c>
      <c r="P11602" s="1" t="s">
        <v>3744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3918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3912</v>
      </c>
      <c r="N11603" s="1" t="n">
        <v>3.646</v>
      </c>
      <c r="O11603" s="1" t="n">
        <v>88.29</v>
      </c>
      <c r="P11603" s="1" t="s">
        <v>3744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3918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3898</v>
      </c>
      <c r="N11604" s="1" t="n">
        <v>2.61</v>
      </c>
      <c r="O11604" s="1" t="n">
        <v>87.18</v>
      </c>
      <c r="P11604" s="1" t="s">
        <v>3744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3918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3916</v>
      </c>
      <c r="N11605" s="1" t="n">
        <v>2.718</v>
      </c>
      <c r="O11605" s="1" t="n">
        <v>77.17</v>
      </c>
      <c r="P11605" s="1" t="s">
        <v>3744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3918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3899</v>
      </c>
      <c r="N11606" s="1" t="n">
        <v>11.985</v>
      </c>
      <c r="O11606" s="1" t="n">
        <v>410.35</v>
      </c>
      <c r="P11606" s="1" t="s">
        <v>3744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3918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3900</v>
      </c>
      <c r="N11607" s="1" t="n">
        <v>3.12</v>
      </c>
      <c r="O11607" s="1" t="n">
        <v>122.46</v>
      </c>
      <c r="P11607" s="1" t="s">
        <v>3744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3918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3901</v>
      </c>
      <c r="N11608" s="1" t="n">
        <v>7.385</v>
      </c>
      <c r="O11608" s="1" t="n">
        <v>289.86</v>
      </c>
      <c r="P11608" s="1" t="s">
        <v>3744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3918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3902</v>
      </c>
      <c r="N11609" s="1" t="n">
        <v>7.105</v>
      </c>
      <c r="O11609" s="1" t="n">
        <v>302.61</v>
      </c>
      <c r="P11609" s="1" t="s">
        <v>3744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3918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3903</v>
      </c>
      <c r="N11610" s="1" t="n">
        <v>11.46</v>
      </c>
      <c r="O11610" s="1" t="n">
        <v>526.38</v>
      </c>
      <c r="P11610" s="1" t="s">
        <v>3744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3918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3904</v>
      </c>
      <c r="N11611" s="1" t="n">
        <v>5.024</v>
      </c>
      <c r="O11611" s="1" t="n">
        <v>234.96</v>
      </c>
      <c r="P11611" s="1" t="s">
        <v>3744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3918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3905</v>
      </c>
      <c r="N11612" s="1" t="n">
        <v>1.656</v>
      </c>
      <c r="O11612" s="1" t="n">
        <v>70.53</v>
      </c>
      <c r="P11612" s="1" t="s">
        <v>3744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3918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3906</v>
      </c>
      <c r="N11613" s="1" t="n">
        <v>1.986</v>
      </c>
      <c r="O11613" s="1" t="n">
        <v>82.93</v>
      </c>
      <c r="P11613" s="1" t="s">
        <v>3744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3918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3907</v>
      </c>
      <c r="N11614" s="1" t="n">
        <v>1.932</v>
      </c>
      <c r="O11614" s="1" t="n">
        <v>104.88</v>
      </c>
      <c r="P11614" s="1" t="s">
        <v>3744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3918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3917</v>
      </c>
      <c r="N11615" s="1" t="n">
        <v>0.892</v>
      </c>
      <c r="O11615" s="1" t="n">
        <v>30.54</v>
      </c>
      <c r="P11615" s="1" t="s">
        <v>3744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3918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3908</v>
      </c>
      <c r="N11616" s="1" t="n">
        <v>1.594</v>
      </c>
      <c r="O11616" s="1" t="n">
        <v>59.9</v>
      </c>
      <c r="P11616" s="1" t="s">
        <v>3744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3918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3909</v>
      </c>
      <c r="N11617" s="1" t="n">
        <v>3.498</v>
      </c>
      <c r="O11617" s="1" t="n">
        <v>5.81</v>
      </c>
      <c r="P11617" s="1" t="s">
        <v>3744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3918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3910</v>
      </c>
      <c r="N11618" s="1" t="n">
        <v>11.11</v>
      </c>
      <c r="O11618" s="1" t="n">
        <v>27.75</v>
      </c>
      <c r="P11618" s="1" t="s">
        <v>3744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3918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3911</v>
      </c>
      <c r="N11619" s="1" t="n">
        <v>1.079</v>
      </c>
      <c r="O11619" s="1" t="n">
        <v>0</v>
      </c>
      <c r="P11619" s="1" t="s">
        <v>3744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3918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3912</v>
      </c>
      <c r="N11620" s="1" t="n">
        <v>3.174</v>
      </c>
      <c r="O11620" s="1" t="n">
        <v>75.88</v>
      </c>
      <c r="P11620" s="1" t="s">
        <v>3744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3918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3898</v>
      </c>
      <c r="N11621" s="1" t="n">
        <v>2.432</v>
      </c>
      <c r="O11621" s="1" t="n">
        <v>80.2</v>
      </c>
      <c r="P11621" s="1" t="s">
        <v>3744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3918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3916</v>
      </c>
      <c r="N11622" s="1" t="n">
        <v>2.836</v>
      </c>
      <c r="O11622" s="1" t="n">
        <v>79.49</v>
      </c>
      <c r="P11622" s="1" t="s">
        <v>3744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3918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3899</v>
      </c>
      <c r="N11623" s="1" t="n">
        <v>16.196</v>
      </c>
      <c r="O11623" s="1" t="n">
        <v>547.44</v>
      </c>
      <c r="P11623" s="1" t="s">
        <v>3744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3918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3900</v>
      </c>
      <c r="N11624" s="1" t="n">
        <v>3.226</v>
      </c>
      <c r="O11624" s="1" t="n">
        <v>125</v>
      </c>
      <c r="P11624" s="1" t="s">
        <v>3744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3918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3901</v>
      </c>
      <c r="N11625" s="1" t="n">
        <v>6.61</v>
      </c>
      <c r="O11625" s="1" t="n">
        <v>256.13</v>
      </c>
      <c r="P11625" s="1" t="s">
        <v>3744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3918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3902</v>
      </c>
      <c r="N11626" s="1" t="n">
        <v>5.538</v>
      </c>
      <c r="O11626" s="1" t="n">
        <v>232.86</v>
      </c>
      <c r="P11626" s="1" t="s">
        <v>3744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3918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3903</v>
      </c>
      <c r="N11627" s="1" t="n">
        <v>11.445</v>
      </c>
      <c r="O11627" s="1" t="n">
        <v>518.98</v>
      </c>
      <c r="P11627" s="1" t="s">
        <v>3744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3918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3904</v>
      </c>
      <c r="N11628" s="1" t="n">
        <v>4.306</v>
      </c>
      <c r="O11628" s="1" t="n">
        <v>198.81</v>
      </c>
      <c r="P11628" s="1" t="s">
        <v>3744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3918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3905</v>
      </c>
      <c r="N11629" s="1" t="n">
        <v>1.742</v>
      </c>
      <c r="O11629" s="1" t="n">
        <v>73.25</v>
      </c>
      <c r="P11629" s="1" t="s">
        <v>3744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3918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3906</v>
      </c>
      <c r="N11630" s="1" t="n">
        <v>1.92</v>
      </c>
      <c r="O11630" s="1" t="n">
        <v>79.15</v>
      </c>
      <c r="P11630" s="1" t="s">
        <v>3744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3918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3907</v>
      </c>
      <c r="N11631" s="1" t="n">
        <v>1.868</v>
      </c>
      <c r="O11631" s="1" t="n">
        <v>100.11</v>
      </c>
      <c r="P11631" s="1" t="s">
        <v>3744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3918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3908</v>
      </c>
      <c r="N11632" s="1" t="n">
        <v>1.262</v>
      </c>
      <c r="O11632" s="1" t="n">
        <v>46.82</v>
      </c>
      <c r="P11632" s="1" t="s">
        <v>3744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3918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3909</v>
      </c>
      <c r="N11633" s="1" t="n">
        <v>2.64</v>
      </c>
      <c r="O11633" s="1" t="n">
        <v>4.33</v>
      </c>
      <c r="P11633" s="1" t="s">
        <v>3744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3918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3910</v>
      </c>
      <c r="N11634" s="1" t="n">
        <v>10.69</v>
      </c>
      <c r="O11634" s="1" t="n">
        <v>26.36</v>
      </c>
      <c r="P11634" s="1" t="s">
        <v>3744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3918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3911</v>
      </c>
      <c r="N11635" s="1" t="n">
        <v>0.515</v>
      </c>
      <c r="O11635" s="1" t="n">
        <v>0</v>
      </c>
      <c r="P11635" s="1" t="s">
        <v>3744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3918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3912</v>
      </c>
      <c r="N11636" s="1" t="n">
        <v>2.554</v>
      </c>
      <c r="O11636" s="1" t="n">
        <v>54.42</v>
      </c>
      <c r="P11636" s="1" t="s">
        <v>3744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3918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3913</v>
      </c>
      <c r="N11637" s="1" t="n">
        <v>8.84</v>
      </c>
      <c r="O11637" s="1" t="n">
        <v>201.36</v>
      </c>
      <c r="P11637" s="1" t="s">
        <v>3744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3918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3914</v>
      </c>
      <c r="N11638" s="1" t="n">
        <v>24.336</v>
      </c>
      <c r="O11638" s="1" t="n">
        <v>572.23</v>
      </c>
      <c r="P11638" s="1" t="s">
        <v>3744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3918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3915</v>
      </c>
      <c r="N11639" s="1" t="n">
        <v>19.36</v>
      </c>
      <c r="O11639" s="1" t="n">
        <v>497.91</v>
      </c>
      <c r="P11639" s="1" t="s">
        <v>3744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3918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3916</v>
      </c>
      <c r="N11640" s="1" t="n">
        <v>6.88</v>
      </c>
      <c r="O11640" s="1" t="n">
        <v>171.89</v>
      </c>
      <c r="P11640" s="1" t="s">
        <v>3744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3918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5605</v>
      </c>
      <c r="N11641" s="1" t="n">
        <v>5.21</v>
      </c>
      <c r="O11641" s="1" t="n">
        <v>164.63</v>
      </c>
      <c r="P11641" s="1" t="s">
        <v>3744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3918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3909</v>
      </c>
      <c r="N11642" s="1" t="n">
        <v>4.244</v>
      </c>
      <c r="O11642" s="1" t="n">
        <v>6.21</v>
      </c>
      <c r="P11642" s="1" t="s">
        <v>3744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3918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3910</v>
      </c>
      <c r="N11643" s="1" t="n">
        <v>3.526</v>
      </c>
      <c r="O11643" s="1" t="n">
        <v>7.75</v>
      </c>
      <c r="P11643" s="1" t="s">
        <v>3744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3918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3911</v>
      </c>
      <c r="N11644" s="1" t="n">
        <v>1.25</v>
      </c>
      <c r="O11644" s="1" t="n">
        <v>0</v>
      </c>
      <c r="P11644" s="1" t="s">
        <v>3744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3918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3912</v>
      </c>
      <c r="N11645" s="1" t="n">
        <v>2.726</v>
      </c>
      <c r="O11645" s="1" t="n">
        <v>67.97</v>
      </c>
      <c r="P11645" s="1" t="s">
        <v>3744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3918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3898</v>
      </c>
      <c r="N11646" s="1" t="n">
        <v>2.058</v>
      </c>
      <c r="O11646" s="1" t="n">
        <v>70.79</v>
      </c>
      <c r="P11646" s="1" t="s">
        <v>3744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3918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3916</v>
      </c>
      <c r="N11647" s="1" t="n">
        <v>2.482</v>
      </c>
      <c r="O11647" s="1" t="n">
        <v>72.56</v>
      </c>
      <c r="P11647" s="1" t="s">
        <v>3744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3918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3899</v>
      </c>
      <c r="N11648" s="1" t="n">
        <v>16.12</v>
      </c>
      <c r="O11648" s="1" t="n">
        <v>568.33</v>
      </c>
      <c r="P11648" s="1" t="s">
        <v>3744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3918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3900</v>
      </c>
      <c r="N11649" s="1" t="n">
        <v>3.096</v>
      </c>
      <c r="O11649" s="1" t="n">
        <v>125.13</v>
      </c>
      <c r="P11649" s="1" t="s">
        <v>3744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3918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3901</v>
      </c>
      <c r="N11650" s="1" t="n">
        <v>6.5</v>
      </c>
      <c r="O11650" s="1" t="n">
        <v>262.71</v>
      </c>
      <c r="P11650" s="1" t="s">
        <v>3744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3918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3902</v>
      </c>
      <c r="N11651" s="1" t="n">
        <v>5.44</v>
      </c>
      <c r="O11651" s="1" t="n">
        <v>238.58</v>
      </c>
      <c r="P11651" s="1" t="s">
        <v>3744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3918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3903</v>
      </c>
      <c r="N11652" s="1" t="n">
        <v>10.39</v>
      </c>
      <c r="O11652" s="1" t="n">
        <v>491.42</v>
      </c>
      <c r="P11652" s="1" t="s">
        <v>3744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3918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3904</v>
      </c>
      <c r="N11653" s="1" t="n">
        <v>4.844</v>
      </c>
      <c r="O11653" s="1" t="n">
        <v>233.28</v>
      </c>
      <c r="P11653" s="1" t="s">
        <v>3744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3918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3905</v>
      </c>
      <c r="N11654" s="1" t="n">
        <v>1.874</v>
      </c>
      <c r="O11654" s="1" t="n">
        <v>82.19</v>
      </c>
      <c r="P11654" s="1" t="s">
        <v>3744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3918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3906</v>
      </c>
      <c r="N11655" s="1" t="n">
        <v>2</v>
      </c>
      <c r="O11655" s="1" t="n">
        <v>85.99</v>
      </c>
      <c r="P11655" s="1" t="s">
        <v>3744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3918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3907</v>
      </c>
      <c r="N11656" s="1" t="n">
        <v>2.32</v>
      </c>
      <c r="O11656" s="1" t="n">
        <v>129.68</v>
      </c>
      <c r="P11656" s="1" t="s">
        <v>3744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3918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3917</v>
      </c>
      <c r="N11657" s="1" t="n">
        <v>0.758</v>
      </c>
      <c r="O11657" s="1" t="n">
        <v>26.72</v>
      </c>
      <c r="P11657" s="1" t="s">
        <v>3744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3918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3908</v>
      </c>
      <c r="N11658" s="1" t="n">
        <v>1.906</v>
      </c>
      <c r="O11658" s="1" t="n">
        <v>73.76</v>
      </c>
      <c r="P11658" s="1" t="s">
        <v>3744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3918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3909</v>
      </c>
      <c r="N11659" s="1" t="n">
        <v>7.025</v>
      </c>
      <c r="O11659" s="1" t="n">
        <v>12.02</v>
      </c>
      <c r="P11659" s="1" t="s">
        <v>3744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3918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3910</v>
      </c>
      <c r="N11660" s="1" t="n">
        <v>9.825</v>
      </c>
      <c r="O11660" s="1" t="n">
        <v>25.27</v>
      </c>
      <c r="P11660" s="1" t="s">
        <v>3744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3918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3911</v>
      </c>
      <c r="N11661" s="1" t="n">
        <v>0.836</v>
      </c>
      <c r="O11661" s="1" t="n">
        <v>0</v>
      </c>
      <c r="P11661" s="1" t="s">
        <v>3744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3918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3912</v>
      </c>
      <c r="N11662" s="1" t="n">
        <v>2.072</v>
      </c>
      <c r="O11662" s="1" t="n">
        <v>45.81</v>
      </c>
      <c r="P11662" s="1" t="s">
        <v>3744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3918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3913</v>
      </c>
      <c r="N11663" s="1" t="n">
        <v>7.69</v>
      </c>
      <c r="O11663" s="1" t="n">
        <v>181.75</v>
      </c>
      <c r="P11663" s="1" t="s">
        <v>3744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3918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3914</v>
      </c>
      <c r="N11664" s="1" t="n">
        <v>21.256</v>
      </c>
      <c r="O11664" s="1" t="n">
        <v>518.57</v>
      </c>
      <c r="P11664" s="1" t="s">
        <v>3744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3918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3915</v>
      </c>
      <c r="N11665" s="1" t="n">
        <v>17.78</v>
      </c>
      <c r="O11665" s="1" t="n">
        <v>474.45</v>
      </c>
      <c r="P11665" s="1" t="s">
        <v>3744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3918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3916</v>
      </c>
      <c r="N11666" s="1" t="n">
        <v>7.31</v>
      </c>
      <c r="O11666" s="1" t="n">
        <v>189.49</v>
      </c>
      <c r="P11666" s="1" t="s">
        <v>3744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3918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3909</v>
      </c>
      <c r="N11667" s="1" t="n">
        <v>5.226</v>
      </c>
      <c r="O11667" s="1" t="n">
        <v>7.93</v>
      </c>
      <c r="P11667" s="1" t="s">
        <v>3744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3918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3910</v>
      </c>
      <c r="N11668" s="1" t="n">
        <v>3.334</v>
      </c>
      <c r="O11668" s="1" t="n">
        <v>7.6</v>
      </c>
      <c r="P11668" s="1" t="s">
        <v>3744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3918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3911</v>
      </c>
      <c r="N11669" s="1" t="n">
        <v>0.132</v>
      </c>
      <c r="O11669" s="1" t="n">
        <v>0</v>
      </c>
      <c r="P11669" s="1" t="s">
        <v>3744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3918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4129</v>
      </c>
      <c r="N11670" s="1" t="n">
        <v>16.15</v>
      </c>
      <c r="O11670" s="1" t="n">
        <v>338.41</v>
      </c>
      <c r="P11670" s="1" t="s">
        <v>3744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3918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3917</v>
      </c>
      <c r="N11671" s="1" t="n">
        <v>1.026</v>
      </c>
      <c r="O11671" s="1" t="n">
        <v>38.33</v>
      </c>
      <c r="P11671" s="1" t="s">
        <v>3744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3918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3909</v>
      </c>
      <c r="N11672" s="1" t="n">
        <v>0.696</v>
      </c>
      <c r="O11672" s="1" t="n">
        <v>1.26</v>
      </c>
      <c r="P11672" s="1" t="s">
        <v>3744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3918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3911</v>
      </c>
      <c r="N11673" s="1" t="n">
        <v>0.128</v>
      </c>
      <c r="O11673" s="1" t="n">
        <v>0</v>
      </c>
      <c r="P11673" s="1" t="s">
        <v>3744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3918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4129</v>
      </c>
      <c r="N11674" s="1" t="n">
        <v>21.32</v>
      </c>
      <c r="O11674" s="1" t="n">
        <v>429.81</v>
      </c>
      <c r="P11674" s="1" t="s">
        <v>3744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3918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3916</v>
      </c>
      <c r="N11675" s="1" t="n">
        <v>0.4</v>
      </c>
      <c r="O11675" s="1" t="n">
        <v>11.92</v>
      </c>
      <c r="P11675" s="1" t="s">
        <v>3744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3918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3917</v>
      </c>
      <c r="N11676" s="1" t="n">
        <v>3.312</v>
      </c>
      <c r="O11676" s="1" t="n">
        <v>119.05</v>
      </c>
      <c r="P11676" s="1" t="s">
        <v>3744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3918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3909</v>
      </c>
      <c r="N11677" s="1" t="n">
        <v>1.158</v>
      </c>
      <c r="O11677" s="1" t="n">
        <v>2.02</v>
      </c>
      <c r="P11677" s="1" t="s">
        <v>3744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3918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3911</v>
      </c>
      <c r="N11678" s="1" t="n">
        <v>0.61</v>
      </c>
      <c r="O11678" s="1" t="n">
        <v>0</v>
      </c>
      <c r="P11678" s="1" t="s">
        <v>3744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3918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3898</v>
      </c>
      <c r="N11679" s="1" t="n">
        <v>4.588</v>
      </c>
      <c r="O11679" s="1" t="n">
        <v>157.76</v>
      </c>
      <c r="P11679" s="1" t="s">
        <v>3744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3918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3899</v>
      </c>
      <c r="N11680" s="1" t="n">
        <v>18.59</v>
      </c>
      <c r="O11680" s="1" t="n">
        <v>655.21</v>
      </c>
      <c r="P11680" s="1" t="s">
        <v>3744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3918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3900</v>
      </c>
      <c r="N11681" s="1" t="n">
        <v>3.714</v>
      </c>
      <c r="O11681" s="1" t="n">
        <v>150.06</v>
      </c>
      <c r="P11681" s="1" t="s">
        <v>3744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3918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3901</v>
      </c>
      <c r="N11682" s="1" t="n">
        <v>9.515</v>
      </c>
      <c r="O11682" s="1" t="n">
        <v>384.45</v>
      </c>
      <c r="P11682" s="1" t="s">
        <v>3744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3918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3902</v>
      </c>
      <c r="N11683" s="1" t="n">
        <v>6.435</v>
      </c>
      <c r="O11683" s="1" t="n">
        <v>282.14</v>
      </c>
      <c r="P11683" s="1" t="s">
        <v>3744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3918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3903</v>
      </c>
      <c r="N11684" s="1" t="n">
        <v>11.94</v>
      </c>
      <c r="O11684" s="1" t="n">
        <v>564.57</v>
      </c>
      <c r="P11684" s="1" t="s">
        <v>3744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3918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3904</v>
      </c>
      <c r="N11685" s="1" t="n">
        <v>4.934</v>
      </c>
      <c r="O11685" s="1" t="n">
        <v>237.54</v>
      </c>
      <c r="P11685" s="1" t="s">
        <v>3744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3918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3905</v>
      </c>
      <c r="N11686" s="1" t="n">
        <v>1.968</v>
      </c>
      <c r="O11686" s="1" t="n">
        <v>86.29</v>
      </c>
      <c r="P11686" s="1" t="s">
        <v>3744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3918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3906</v>
      </c>
      <c r="N11687" s="1" t="n">
        <v>2.018</v>
      </c>
      <c r="O11687" s="1" t="n">
        <v>86.74</v>
      </c>
      <c r="P11687" s="1" t="s">
        <v>3744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3918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3907</v>
      </c>
      <c r="N11688" s="1" t="n">
        <v>1.954</v>
      </c>
      <c r="O11688" s="1" t="n">
        <v>109.19</v>
      </c>
      <c r="P11688" s="1" t="s">
        <v>3744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3918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5605</v>
      </c>
      <c r="N11689" s="1" t="n">
        <v>5.392</v>
      </c>
      <c r="O11689" s="1" t="n">
        <v>199.32</v>
      </c>
      <c r="P11689" s="1" t="s">
        <v>3744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3918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5295</v>
      </c>
      <c r="N11690" s="1" t="n">
        <v>1.846</v>
      </c>
      <c r="O11690" s="1" t="n">
        <v>22.21</v>
      </c>
      <c r="P11690" s="1" t="s">
        <v>3744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3918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3908</v>
      </c>
      <c r="N11691" s="1" t="n">
        <v>1.38</v>
      </c>
      <c r="O11691" s="1" t="n">
        <v>53.39</v>
      </c>
      <c r="P11691" s="1" t="s">
        <v>3744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3918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3909</v>
      </c>
      <c r="N11692" s="1" t="n">
        <v>6.065</v>
      </c>
      <c r="O11692" s="1" t="n">
        <v>10.38</v>
      </c>
      <c r="P11692" s="1" t="s">
        <v>3744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3918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3910</v>
      </c>
      <c r="N11693" s="1" t="n">
        <v>13.365</v>
      </c>
      <c r="O11693" s="1" t="n">
        <v>34.36</v>
      </c>
      <c r="P11693" s="1" t="s">
        <v>3744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3918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3911</v>
      </c>
      <c r="N11694" s="1" t="n">
        <v>1.096</v>
      </c>
      <c r="O11694" s="1" t="n">
        <v>0</v>
      </c>
      <c r="P11694" s="1" t="s">
        <v>3744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3918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3898</v>
      </c>
      <c r="N11695" s="1" t="n">
        <v>4.478</v>
      </c>
      <c r="O11695" s="1" t="n">
        <v>153.04</v>
      </c>
      <c r="P11695" s="1" t="s">
        <v>3744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3918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3899</v>
      </c>
      <c r="N11696" s="1" t="n">
        <v>13</v>
      </c>
      <c r="O11696" s="1" t="n">
        <v>455.41</v>
      </c>
      <c r="P11696" s="1" t="s">
        <v>3744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3918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3900</v>
      </c>
      <c r="N11697" s="1" t="n">
        <v>3.298</v>
      </c>
      <c r="O11697" s="1" t="n">
        <v>132.45</v>
      </c>
      <c r="P11697" s="1" t="s">
        <v>3744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3918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3901</v>
      </c>
      <c r="N11698" s="1" t="n">
        <v>5.966</v>
      </c>
      <c r="O11698" s="1" t="n">
        <v>239.59</v>
      </c>
      <c r="P11698" s="1" t="s">
        <v>3744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3918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3902</v>
      </c>
      <c r="N11699" s="1" t="n">
        <v>5.228</v>
      </c>
      <c r="O11699" s="1" t="n">
        <v>227.82</v>
      </c>
      <c r="P11699" s="1" t="s">
        <v>3744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3918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3903</v>
      </c>
      <c r="N11700" s="1" t="n">
        <v>8.61</v>
      </c>
      <c r="O11700" s="1" t="n">
        <v>404.64</v>
      </c>
      <c r="P11700" s="1" t="s">
        <v>3744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3918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3904</v>
      </c>
      <c r="N11701" s="1" t="n">
        <v>4.152</v>
      </c>
      <c r="O11701" s="1" t="n">
        <v>198.68</v>
      </c>
      <c r="P11701" s="1" t="s">
        <v>3744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3918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3905</v>
      </c>
      <c r="N11702" s="1" t="n">
        <v>1.624</v>
      </c>
      <c r="O11702" s="1" t="n">
        <v>70.77</v>
      </c>
      <c r="P11702" s="1" t="s">
        <v>3744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3918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3906</v>
      </c>
      <c r="N11703" s="1" t="n">
        <v>1.758</v>
      </c>
      <c r="O11703" s="1" t="n">
        <v>75.11</v>
      </c>
      <c r="P11703" s="1" t="s">
        <v>3744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3918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3907</v>
      </c>
      <c r="N11704" s="1" t="n">
        <v>1.262</v>
      </c>
      <c r="O11704" s="1" t="n">
        <v>70.09</v>
      </c>
      <c r="P11704" s="1" t="s">
        <v>3744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3918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5605</v>
      </c>
      <c r="N11705" s="1" t="n">
        <v>4.284</v>
      </c>
      <c r="O11705" s="1" t="n">
        <v>157.4</v>
      </c>
      <c r="P11705" s="1" t="s">
        <v>3744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3918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3917</v>
      </c>
      <c r="N11706" s="1" t="n">
        <v>2.46</v>
      </c>
      <c r="O11706" s="1" t="n">
        <v>86.18</v>
      </c>
      <c r="P11706" s="1" t="s">
        <v>3744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3918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3908</v>
      </c>
      <c r="N11707" s="1" t="n">
        <v>1.538</v>
      </c>
      <c r="O11707" s="1" t="n">
        <v>59.14</v>
      </c>
      <c r="P11707" s="1" t="s">
        <v>3744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3918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3909</v>
      </c>
      <c r="N11708" s="1" t="n">
        <v>3.504</v>
      </c>
      <c r="O11708" s="1" t="n">
        <v>5.96</v>
      </c>
      <c r="P11708" s="1" t="s">
        <v>3744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3918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3910</v>
      </c>
      <c r="N11709" s="1" t="n">
        <v>11.635</v>
      </c>
      <c r="O11709" s="1" t="n">
        <v>29.73</v>
      </c>
      <c r="P11709" s="1" t="s">
        <v>3744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3918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3911</v>
      </c>
      <c r="N11710" s="1" t="n">
        <v>0.003</v>
      </c>
      <c r="O11710" s="1" t="n">
        <v>0</v>
      </c>
      <c r="P11710" s="1" t="s">
        <v>3744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3778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3796</v>
      </c>
      <c r="N11711" s="1" t="n">
        <v>20</v>
      </c>
      <c r="O11711" s="1" t="n">
        <v>160</v>
      </c>
      <c r="P11711" s="1" t="s">
        <v>3744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3778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3797</v>
      </c>
      <c r="N11712" s="1" t="n">
        <v>10</v>
      </c>
      <c r="O11712" s="1" t="n">
        <v>100</v>
      </c>
      <c r="P11712" s="1" t="s">
        <v>3744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3778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3798</v>
      </c>
      <c r="N11713" s="1" t="n">
        <v>4</v>
      </c>
      <c r="O11713" s="1" t="n">
        <v>48</v>
      </c>
      <c r="P11713" s="1" t="s">
        <v>3744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3778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3779</v>
      </c>
      <c r="N11714" s="1" t="n">
        <v>180</v>
      </c>
      <c r="O11714" s="1" t="n">
        <v>270</v>
      </c>
      <c r="P11714" s="1" t="s">
        <v>3744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3749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3795</v>
      </c>
      <c r="N11715" s="1" t="n">
        <v>20</v>
      </c>
      <c r="O11715" s="1" t="n">
        <v>120</v>
      </c>
      <c r="P11715" s="1" t="s">
        <v>3744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3749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3745</v>
      </c>
      <c r="N11716" s="1" t="n">
        <v>70</v>
      </c>
      <c r="O11716" s="1" t="n">
        <v>140</v>
      </c>
      <c r="P11716" s="1" t="s">
        <v>3744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3749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3746</v>
      </c>
      <c r="N11717" s="1" t="n">
        <v>6</v>
      </c>
      <c r="O11717" s="1" t="n">
        <v>48</v>
      </c>
      <c r="P11717" s="1" t="s">
        <v>3744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3749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3747</v>
      </c>
      <c r="N11718" s="1" t="n">
        <v>20</v>
      </c>
      <c r="O11718" s="1" t="n">
        <v>125</v>
      </c>
      <c r="P11718" s="1" t="s">
        <v>3744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3749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3781</v>
      </c>
      <c r="N11719" s="1" t="n">
        <v>20</v>
      </c>
      <c r="O11719" s="1" t="n">
        <v>130</v>
      </c>
      <c r="P11719" s="1" t="s">
        <v>3744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3749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3783</v>
      </c>
      <c r="N11720" s="1" t="n">
        <v>48</v>
      </c>
      <c r="O11720" s="1" t="n">
        <v>300</v>
      </c>
      <c r="P11720" s="1" t="s">
        <v>3744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3749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3785</v>
      </c>
      <c r="N11721" s="1" t="n">
        <v>40</v>
      </c>
      <c r="O11721" s="1" t="n">
        <v>300</v>
      </c>
      <c r="P11721" s="1" t="s">
        <v>3744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3749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3786</v>
      </c>
      <c r="N11722" s="1" t="n">
        <v>15.7</v>
      </c>
      <c r="O11722" s="1" t="n">
        <v>94</v>
      </c>
      <c r="P11722" s="1" t="s">
        <v>3744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3749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3787</v>
      </c>
      <c r="N11723" s="1" t="n">
        <v>40</v>
      </c>
      <c r="O11723" s="1" t="n">
        <v>300</v>
      </c>
      <c r="P11723" s="1" t="s">
        <v>3744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3749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3788</v>
      </c>
      <c r="N11724" s="1" t="n">
        <v>4</v>
      </c>
      <c r="O11724" s="1" t="n">
        <v>52</v>
      </c>
      <c r="P11724" s="1" t="s">
        <v>3744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3749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3790</v>
      </c>
      <c r="N11725" s="1" t="n">
        <v>10</v>
      </c>
      <c r="O11725" s="1" t="n">
        <v>260</v>
      </c>
      <c r="P11725" s="1" t="s">
        <v>3744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3749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3791</v>
      </c>
      <c r="N11726" s="1" t="n">
        <v>10</v>
      </c>
      <c r="O11726" s="1" t="n">
        <v>100</v>
      </c>
      <c r="P11726" s="1" t="s">
        <v>3744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3749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3936</v>
      </c>
      <c r="N11727" s="1" t="n">
        <v>2</v>
      </c>
      <c r="O11727" s="1" t="n">
        <v>20</v>
      </c>
      <c r="P11727" s="1" t="s">
        <v>3744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3749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3937</v>
      </c>
      <c r="N11728" s="1" t="n">
        <v>8.1</v>
      </c>
      <c r="O11728" s="1" t="n">
        <v>81</v>
      </c>
      <c r="P11728" s="1" t="s">
        <v>3744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3749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3938</v>
      </c>
      <c r="N11729" s="1" t="n">
        <v>40</v>
      </c>
      <c r="O11729" s="1" t="n">
        <v>300</v>
      </c>
      <c r="P11729" s="1" t="s">
        <v>3744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3749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3792</v>
      </c>
      <c r="N11730" s="1" t="n">
        <v>10</v>
      </c>
      <c r="O11730" s="1" t="n">
        <v>110</v>
      </c>
      <c r="P11730" s="1" t="s">
        <v>3744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3749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4573</v>
      </c>
      <c r="N11731" s="1" t="n">
        <v>62.79</v>
      </c>
      <c r="O11731" s="1" t="n">
        <v>180</v>
      </c>
      <c r="P11731" s="1" t="s">
        <v>3744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3749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3793</v>
      </c>
      <c r="N11732" s="1" t="n">
        <v>20</v>
      </c>
      <c r="O11732" s="1" t="n">
        <v>90</v>
      </c>
      <c r="P11732" s="1" t="s">
        <v>3744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3749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3794</v>
      </c>
      <c r="N11733" s="1" t="n">
        <v>1</v>
      </c>
      <c r="O11733" s="1" t="n">
        <v>45</v>
      </c>
      <c r="P11733" s="1" t="s">
        <v>3744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3749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4138</v>
      </c>
      <c r="N11734" s="1" t="n">
        <v>5.15</v>
      </c>
      <c r="O11734" s="1" t="n">
        <v>61.5</v>
      </c>
      <c r="P11734" s="1" t="s">
        <v>3744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3749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3939</v>
      </c>
      <c r="N11735" s="1" t="n">
        <v>9.2</v>
      </c>
      <c r="O11735" s="1" t="n">
        <v>110</v>
      </c>
      <c r="P11735" s="1" t="s">
        <v>3744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3749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3748</v>
      </c>
      <c r="N11736" s="1" t="n">
        <v>20</v>
      </c>
      <c r="O11736" s="1" t="n">
        <v>300</v>
      </c>
      <c r="P11736" s="1" t="s">
        <v>3744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3750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5334</v>
      </c>
      <c r="N11737" s="1" t="n">
        <v>20</v>
      </c>
      <c r="O11737" s="1" t="n">
        <v>36</v>
      </c>
      <c r="P11737" s="1" t="s">
        <v>3744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3750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5335</v>
      </c>
      <c r="N11738" s="1" t="n">
        <v>20</v>
      </c>
      <c r="O11738" s="1" t="n">
        <v>36</v>
      </c>
      <c r="P11738" s="1" t="s">
        <v>3744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3750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5336</v>
      </c>
      <c r="N11739" s="1" t="n">
        <v>20</v>
      </c>
      <c r="O11739" s="1" t="n">
        <v>36</v>
      </c>
      <c r="P11739" s="1" t="s">
        <v>3744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3750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5337</v>
      </c>
      <c r="N11740" s="1" t="n">
        <v>20</v>
      </c>
      <c r="O11740" s="1" t="n">
        <v>36</v>
      </c>
      <c r="P11740" s="1" t="s">
        <v>3744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3750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6897</v>
      </c>
      <c r="N11741" s="1" t="n">
        <v>20</v>
      </c>
      <c r="O11741" s="1" t="n">
        <v>36</v>
      </c>
      <c r="P11741" s="1" t="s">
        <v>3744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3750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3981</v>
      </c>
      <c r="N11742" s="1" t="n">
        <v>1080</v>
      </c>
      <c r="O11742" s="1" t="n">
        <v>555</v>
      </c>
      <c r="P11742" s="1" t="s">
        <v>3744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3750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3982</v>
      </c>
      <c r="N11743" s="1" t="n">
        <v>2520</v>
      </c>
      <c r="O11743" s="1" t="n">
        <v>1260</v>
      </c>
      <c r="P11743" s="1" t="s">
        <v>3744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3750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6754</v>
      </c>
      <c r="N11744" s="1" t="n">
        <v>15</v>
      </c>
      <c r="O11744" s="1" t="n">
        <v>105</v>
      </c>
      <c r="P11744" s="1" t="s">
        <v>3744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3750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4030</v>
      </c>
      <c r="N11745" s="1" t="n">
        <v>18</v>
      </c>
      <c r="O11745" s="1" t="n">
        <v>190</v>
      </c>
      <c r="P11745" s="1" t="s">
        <v>3744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3750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5197</v>
      </c>
      <c r="N11746" s="1" t="n">
        <v>9</v>
      </c>
      <c r="O11746" s="1" t="n">
        <v>130</v>
      </c>
      <c r="P11746" s="1" t="s">
        <v>3744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3750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4032</v>
      </c>
      <c r="N11747" s="1" t="n">
        <v>10</v>
      </c>
      <c r="O11747" s="1" t="n">
        <v>110</v>
      </c>
      <c r="P11747" s="1" t="s">
        <v>3744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3750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6898</v>
      </c>
      <c r="N11748" s="1" t="n">
        <v>10</v>
      </c>
      <c r="O11748" s="1" t="n">
        <v>140</v>
      </c>
      <c r="P11748" s="1" t="s">
        <v>3744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3750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4674</v>
      </c>
      <c r="N11749" s="1" t="n">
        <v>40</v>
      </c>
      <c r="O11749" s="1" t="n">
        <v>51.43</v>
      </c>
      <c r="P11749" s="1" t="s">
        <v>3744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3750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4675</v>
      </c>
      <c r="N11750" s="1" t="n">
        <v>20</v>
      </c>
      <c r="O11750" s="1" t="n">
        <v>44.44</v>
      </c>
      <c r="P11750" s="1" t="s">
        <v>3744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3750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4677</v>
      </c>
      <c r="N11751" s="1" t="n">
        <v>20</v>
      </c>
      <c r="O11751" s="1" t="n">
        <v>40.15</v>
      </c>
      <c r="P11751" s="1" t="s">
        <v>3744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3750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4678</v>
      </c>
      <c r="N11752" s="1" t="n">
        <v>20</v>
      </c>
      <c r="O11752" s="1" t="n">
        <v>48.75</v>
      </c>
      <c r="P11752" s="1" t="s">
        <v>3744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3750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5681</v>
      </c>
      <c r="N11753" s="1" t="n">
        <v>20</v>
      </c>
      <c r="O11753" s="1" t="n">
        <v>40.15</v>
      </c>
      <c r="P11753" s="1" t="s">
        <v>3744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3750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4679</v>
      </c>
      <c r="N11754" s="1" t="n">
        <v>20</v>
      </c>
      <c r="O11754" s="1" t="n">
        <v>42.52</v>
      </c>
      <c r="P11754" s="1" t="s">
        <v>3744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3750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6899</v>
      </c>
      <c r="N11755" s="1" t="n">
        <v>20</v>
      </c>
      <c r="O11755" s="1" t="n">
        <v>46.59</v>
      </c>
      <c r="P11755" s="1" t="s">
        <v>3744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3750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5682</v>
      </c>
      <c r="N11756" s="1" t="n">
        <v>20</v>
      </c>
      <c r="O11756" s="1" t="n">
        <v>43.26</v>
      </c>
      <c r="P11756" s="1" t="s">
        <v>3744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3750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4682</v>
      </c>
      <c r="N11757" s="1" t="n">
        <v>20</v>
      </c>
      <c r="O11757" s="1" t="n">
        <v>43.26</v>
      </c>
      <c r="P11757" s="1" t="s">
        <v>3744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3750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4683</v>
      </c>
      <c r="N11758" s="1" t="n">
        <v>20</v>
      </c>
      <c r="O11758" s="1" t="n">
        <v>41.22</v>
      </c>
      <c r="P11758" s="1" t="s">
        <v>3744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3750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4684</v>
      </c>
      <c r="N11759" s="1" t="n">
        <v>15</v>
      </c>
      <c r="O11759" s="1" t="n">
        <v>65.93</v>
      </c>
      <c r="P11759" s="1" t="s">
        <v>3744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3750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6900</v>
      </c>
      <c r="N11760" s="1" t="n">
        <v>20</v>
      </c>
      <c r="O11760" s="1" t="n">
        <v>41.22</v>
      </c>
      <c r="P11760" s="1" t="s">
        <v>3744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3750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4688</v>
      </c>
      <c r="N11761" s="1" t="n">
        <v>20</v>
      </c>
      <c r="O11761" s="1" t="n">
        <v>38</v>
      </c>
      <c r="P11761" s="1" t="s">
        <v>3744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3750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5684</v>
      </c>
      <c r="N11762" s="1" t="n">
        <v>20</v>
      </c>
      <c r="O11762" s="1" t="n">
        <v>38</v>
      </c>
      <c r="P11762" s="1" t="s">
        <v>3744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3750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4693</v>
      </c>
      <c r="N11763" s="1" t="n">
        <v>10</v>
      </c>
      <c r="O11763" s="1" t="n">
        <v>34.78</v>
      </c>
      <c r="P11763" s="1" t="s">
        <v>3744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3750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6901</v>
      </c>
      <c r="N11764" s="1" t="n">
        <v>20</v>
      </c>
      <c r="O11764" s="1" t="n">
        <v>39.08</v>
      </c>
      <c r="P11764" s="1" t="s">
        <v>3744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3750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4694</v>
      </c>
      <c r="N11765" s="1" t="n">
        <v>20</v>
      </c>
      <c r="O11765" s="1" t="n">
        <v>41.22</v>
      </c>
      <c r="P11765" s="1" t="s">
        <v>3744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3750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6201</v>
      </c>
      <c r="N11766" s="1" t="n">
        <v>20</v>
      </c>
      <c r="O11766" s="1" t="n">
        <v>41.22</v>
      </c>
      <c r="P11766" s="1" t="s">
        <v>3744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3750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6902</v>
      </c>
      <c r="N11767" s="1" t="n">
        <v>12</v>
      </c>
      <c r="O11767" s="1" t="n">
        <v>26.18</v>
      </c>
      <c r="P11767" s="1" t="s">
        <v>3744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3750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6903</v>
      </c>
      <c r="N11768" s="1" t="n">
        <v>10</v>
      </c>
      <c r="O11768" s="1" t="n">
        <v>31.55</v>
      </c>
      <c r="P11768" s="1" t="s">
        <v>3744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3750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3823</v>
      </c>
      <c r="N11769" s="1" t="n">
        <v>56.2</v>
      </c>
      <c r="O11769" s="1" t="n">
        <v>1264.5</v>
      </c>
      <c r="P11769" s="1" t="s">
        <v>3744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3750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5634</v>
      </c>
      <c r="N11770" s="1" t="n">
        <v>24</v>
      </c>
      <c r="O11770" s="1" t="n">
        <v>83.6</v>
      </c>
      <c r="P11770" s="1" t="s">
        <v>3744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3750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5888</v>
      </c>
      <c r="N11771" s="1" t="n">
        <v>12</v>
      </c>
      <c r="O11771" s="1" t="n">
        <v>134.9</v>
      </c>
      <c r="P11771" s="1" t="s">
        <v>3744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3750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5890</v>
      </c>
      <c r="N11772" s="1" t="n">
        <v>12</v>
      </c>
      <c r="O11772" s="1" t="n">
        <v>167.8</v>
      </c>
      <c r="P11772" s="1" t="s">
        <v>3744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3750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5042</v>
      </c>
      <c r="N11773" s="1" t="n">
        <v>100</v>
      </c>
      <c r="O11773" s="1" t="n">
        <v>128</v>
      </c>
      <c r="P11773" s="1" t="s">
        <v>3744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3750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4267</v>
      </c>
      <c r="N11774" s="1" t="n">
        <v>12</v>
      </c>
      <c r="O11774" s="1" t="n">
        <v>91.7</v>
      </c>
      <c r="P11774" s="1" t="s">
        <v>3744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3750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4269</v>
      </c>
      <c r="N11775" s="1" t="n">
        <v>12</v>
      </c>
      <c r="O11775" s="1" t="n">
        <v>171.9</v>
      </c>
      <c r="P11775" s="1" t="s">
        <v>3744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3750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4270</v>
      </c>
      <c r="N11776" s="1" t="n">
        <v>20</v>
      </c>
      <c r="O11776" s="1" t="n">
        <v>86.9</v>
      </c>
      <c r="P11776" s="1" t="s">
        <v>3744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3750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6904</v>
      </c>
      <c r="N11777" s="1" t="n">
        <v>12</v>
      </c>
      <c r="O11777" s="1" t="n">
        <v>37</v>
      </c>
      <c r="P11777" s="1" t="s">
        <v>3744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3750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6905</v>
      </c>
      <c r="N11778" s="1" t="n">
        <v>12</v>
      </c>
      <c r="O11778" s="1" t="n">
        <v>91.7</v>
      </c>
      <c r="P11778" s="1" t="s">
        <v>3744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3750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4272</v>
      </c>
      <c r="N11779" s="1" t="n">
        <v>12</v>
      </c>
      <c r="O11779" s="1" t="n">
        <v>91.7</v>
      </c>
      <c r="P11779" s="1" t="s">
        <v>3744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3750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4273</v>
      </c>
      <c r="N11780" s="1" t="n">
        <v>12</v>
      </c>
      <c r="O11780" s="1" t="n">
        <v>91.7</v>
      </c>
      <c r="P11780" s="1" t="s">
        <v>3744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3750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5710</v>
      </c>
      <c r="N11781" s="1" t="n">
        <v>12</v>
      </c>
      <c r="O11781" s="1" t="n">
        <v>91.7</v>
      </c>
      <c r="P11781" s="1" t="s">
        <v>3744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3750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5893</v>
      </c>
      <c r="N11782" s="1" t="n">
        <v>6</v>
      </c>
      <c r="O11782" s="1" t="n">
        <v>183.9</v>
      </c>
      <c r="P11782" s="1" t="s">
        <v>3744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3750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6906</v>
      </c>
      <c r="N11783" s="1" t="n">
        <v>6</v>
      </c>
      <c r="O11783" s="1" t="n">
        <v>91</v>
      </c>
      <c r="P11783" s="1" t="s">
        <v>3744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3750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6907</v>
      </c>
      <c r="N11784" s="1" t="n">
        <v>12</v>
      </c>
      <c r="O11784" s="1" t="n">
        <v>68</v>
      </c>
      <c r="P11784" s="1" t="s">
        <v>3744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3750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4279</v>
      </c>
      <c r="N11785" s="1" t="n">
        <v>100</v>
      </c>
      <c r="O11785" s="1" t="n">
        <v>96.9</v>
      </c>
      <c r="P11785" s="1" t="s">
        <v>3744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3750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6908</v>
      </c>
      <c r="N11786" s="1" t="n">
        <v>12</v>
      </c>
      <c r="O11786" s="1" t="n">
        <v>171.9</v>
      </c>
      <c r="P11786" s="1" t="s">
        <v>3744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3750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5275</v>
      </c>
      <c r="N11787" s="1" t="n">
        <v>24</v>
      </c>
      <c r="O11787" s="1" t="n">
        <v>539.04</v>
      </c>
      <c r="P11787" s="1" t="s">
        <v>3744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3750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6909</v>
      </c>
      <c r="N11788" s="1" t="n">
        <v>25</v>
      </c>
      <c r="O11788" s="1" t="n">
        <v>116.75</v>
      </c>
      <c r="P11788" s="1" t="s">
        <v>3744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3750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6910</v>
      </c>
      <c r="N11789" s="1" t="n">
        <v>2</v>
      </c>
      <c r="O11789" s="1" t="n">
        <v>21.64</v>
      </c>
      <c r="P11789" s="1" t="s">
        <v>3744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3750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6910</v>
      </c>
      <c r="N11790" s="1" t="n">
        <v>2</v>
      </c>
      <c r="O11790" s="1" t="n">
        <v>21.66</v>
      </c>
      <c r="P11790" s="1" t="s">
        <v>3744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3750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6911</v>
      </c>
      <c r="N11791" s="1" t="n">
        <v>20</v>
      </c>
      <c r="O11791" s="1" t="n">
        <v>39.2</v>
      </c>
      <c r="P11791" s="1" t="s">
        <v>3744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3750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6912</v>
      </c>
      <c r="N11792" s="1" t="n">
        <v>2</v>
      </c>
      <c r="O11792" s="1" t="n">
        <v>21.66</v>
      </c>
      <c r="P11792" s="1" t="s">
        <v>3744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3750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6913</v>
      </c>
      <c r="N11793" s="1" t="n">
        <v>6</v>
      </c>
      <c r="O11793" s="1" t="n">
        <v>142.2</v>
      </c>
      <c r="P11793" s="1" t="s">
        <v>3744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3897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3912</v>
      </c>
      <c r="N11794" s="1" t="n">
        <v>2.912</v>
      </c>
      <c r="O11794" s="1" t="n">
        <v>61.88</v>
      </c>
      <c r="P11794" s="1" t="s">
        <v>3744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3897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3913</v>
      </c>
      <c r="N11795" s="1" t="n">
        <v>8.965</v>
      </c>
      <c r="O11795" s="1" t="n">
        <v>203.66</v>
      </c>
      <c r="P11795" s="1" t="s">
        <v>3744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3897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3914</v>
      </c>
      <c r="N11796" s="1" t="n">
        <v>17.53</v>
      </c>
      <c r="O11796" s="1" t="n">
        <v>411.08</v>
      </c>
      <c r="P11796" s="1" t="s">
        <v>3744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3897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3915</v>
      </c>
      <c r="N11797" s="1" t="n">
        <v>18.33</v>
      </c>
      <c r="O11797" s="1" t="n">
        <v>470.15</v>
      </c>
      <c r="P11797" s="1" t="s">
        <v>3744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3897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3916</v>
      </c>
      <c r="N11798" s="1" t="n">
        <v>4.488</v>
      </c>
      <c r="O11798" s="1" t="n">
        <v>111.82</v>
      </c>
      <c r="P11798" s="1" t="s">
        <v>3744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3897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3909</v>
      </c>
      <c r="N11799" s="1" t="n">
        <v>2.278</v>
      </c>
      <c r="O11799" s="1" t="n">
        <v>3.32</v>
      </c>
      <c r="P11799" s="1" t="s">
        <v>3744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3897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3910</v>
      </c>
      <c r="N11800" s="1" t="n">
        <v>1.174</v>
      </c>
      <c r="O11800" s="1" t="n">
        <v>2.57</v>
      </c>
      <c r="P11800" s="1" t="s">
        <v>3744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3897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3911</v>
      </c>
      <c r="N11801" s="1" t="n">
        <v>0.523</v>
      </c>
      <c r="O11801" s="1" t="n">
        <v>0.02</v>
      </c>
      <c r="P11801" s="1" t="s">
        <v>3744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3918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3912</v>
      </c>
      <c r="N11802" s="1" t="n">
        <v>2.912</v>
      </c>
      <c r="O11802" s="1" t="n">
        <v>61.88</v>
      </c>
      <c r="P11802" s="1" t="s">
        <v>3744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3918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3913</v>
      </c>
      <c r="N11803" s="1" t="n">
        <v>8.965</v>
      </c>
      <c r="O11803" s="1" t="n">
        <v>203.66</v>
      </c>
      <c r="P11803" s="1" t="s">
        <v>3744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3918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3914</v>
      </c>
      <c r="N11804" s="1" t="n">
        <v>17.53</v>
      </c>
      <c r="O11804" s="1" t="n">
        <v>411.08</v>
      </c>
      <c r="P11804" s="1" t="s">
        <v>3744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3918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3915</v>
      </c>
      <c r="N11805" s="1" t="n">
        <v>18.33</v>
      </c>
      <c r="O11805" s="1" t="n">
        <v>470.15</v>
      </c>
      <c r="P11805" s="1" t="s">
        <v>3744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3918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3916</v>
      </c>
      <c r="N11806" s="1" t="n">
        <v>4.488</v>
      </c>
      <c r="O11806" s="1" t="n">
        <v>111.82</v>
      </c>
      <c r="P11806" s="1" t="s">
        <v>3744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3918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3909</v>
      </c>
      <c r="N11807" s="1" t="n">
        <v>2.278</v>
      </c>
      <c r="O11807" s="1" t="n">
        <v>3.32</v>
      </c>
      <c r="P11807" s="1" t="s">
        <v>3744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3918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3910</v>
      </c>
      <c r="N11808" s="1" t="n">
        <v>1.174</v>
      </c>
      <c r="O11808" s="1" t="n">
        <v>2.57</v>
      </c>
      <c r="P11808" s="1" t="s">
        <v>3744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3918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3911</v>
      </c>
      <c r="N11809" s="1" t="n">
        <v>0.523</v>
      </c>
      <c r="O11809" s="1" t="n">
        <v>0.02</v>
      </c>
      <c r="P11809" s="1" t="s">
        <v>3744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3978</v>
      </c>
      <c r="E11810" s="1" t="n">
        <v>1955</v>
      </c>
      <c r="F11810" s="1" t="s">
        <v>3659</v>
      </c>
      <c r="I11810" s="1" t="n">
        <v>48354</v>
      </c>
      <c r="J11810" s="1" t="n">
        <v>37740</v>
      </c>
      <c r="K11810" s="1" t="n">
        <v>7899403635857</v>
      </c>
      <c r="L11810" s="1" t="s">
        <v>5147</v>
      </c>
      <c r="N11810" s="1" t="n">
        <v>1</v>
      </c>
      <c r="O11810" s="1" t="n">
        <v>2.28</v>
      </c>
      <c r="P11810" s="1" t="s">
        <v>3980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3978</v>
      </c>
      <c r="E11811" s="1" t="n">
        <v>1955</v>
      </c>
      <c r="F11811" s="1" t="s">
        <v>3659</v>
      </c>
      <c r="I11811" s="1" t="n">
        <v>48354</v>
      </c>
      <c r="J11811" s="1" t="n">
        <v>37742</v>
      </c>
      <c r="K11811" s="1" t="n">
        <v>7898575226504</v>
      </c>
      <c r="L11811" s="1" t="s">
        <v>4976</v>
      </c>
      <c r="N11811" s="1" t="n">
        <v>1</v>
      </c>
      <c r="O11811" s="1" t="n">
        <v>0.87</v>
      </c>
      <c r="P11811" s="1" t="s">
        <v>3980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3978</v>
      </c>
      <c r="E11812" s="1" t="n">
        <v>1955</v>
      </c>
      <c r="F11812" s="1" t="s">
        <v>3659</v>
      </c>
      <c r="I11812" s="1" t="n">
        <v>48354</v>
      </c>
      <c r="J11812" s="1" t="n">
        <v>37745</v>
      </c>
      <c r="K11812" s="1" t="n">
        <v>7894537020746</v>
      </c>
      <c r="L11812" s="1" t="s">
        <v>5149</v>
      </c>
      <c r="N11812" s="1" t="n">
        <v>3</v>
      </c>
      <c r="O11812" s="1" t="n">
        <v>5.64</v>
      </c>
      <c r="P11812" s="1" t="s">
        <v>3980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3978</v>
      </c>
      <c r="E11813" s="1" t="n">
        <v>1955</v>
      </c>
      <c r="F11813" s="1" t="s">
        <v>3659</v>
      </c>
      <c r="I11813" s="1" t="n">
        <v>48354</v>
      </c>
      <c r="J11813" s="1" t="n">
        <v>72901</v>
      </c>
      <c r="K11813" s="1" t="n">
        <v>7898602918563</v>
      </c>
      <c r="L11813" s="1" t="s">
        <v>4978</v>
      </c>
      <c r="N11813" s="1" t="n">
        <v>2</v>
      </c>
      <c r="O11813" s="1" t="n">
        <v>5.1</v>
      </c>
      <c r="P11813" s="1" t="s">
        <v>3980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3978</v>
      </c>
      <c r="E11814" s="1" t="n">
        <v>1955</v>
      </c>
      <c r="F11814" s="1" t="s">
        <v>3659</v>
      </c>
      <c r="I11814" s="1" t="n">
        <v>48363</v>
      </c>
      <c r="J11814" s="1" t="n">
        <v>37744</v>
      </c>
      <c r="K11814" s="1" t="n">
        <v>7894537020739</v>
      </c>
      <c r="L11814" s="1" t="s">
        <v>5148</v>
      </c>
      <c r="N11814" s="1" t="n">
        <v>3</v>
      </c>
      <c r="O11814" s="1" t="n">
        <v>27.23</v>
      </c>
      <c r="P11814" s="1" t="s">
        <v>3980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3978</v>
      </c>
      <c r="E11815" s="1" t="n">
        <v>1955</v>
      </c>
      <c r="F11815" s="1" t="s">
        <v>3659</v>
      </c>
      <c r="I11815" s="1" t="n">
        <v>48363</v>
      </c>
      <c r="J11815" s="1" t="n">
        <v>62812</v>
      </c>
      <c r="K11815" s="1" t="n">
        <v>7898933090877</v>
      </c>
      <c r="L11815" s="1" t="s">
        <v>4977</v>
      </c>
      <c r="N11815" s="1" t="n">
        <v>1</v>
      </c>
      <c r="O11815" s="1" t="n">
        <v>11.38</v>
      </c>
      <c r="P11815" s="1" t="s">
        <v>3980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3978</v>
      </c>
      <c r="E11816" s="1" t="n">
        <v>1955</v>
      </c>
      <c r="F11816" s="1" t="s">
        <v>3659</v>
      </c>
      <c r="I11816" s="1" t="n">
        <v>48394</v>
      </c>
      <c r="J11816" s="1" t="n">
        <v>45153</v>
      </c>
      <c r="K11816" s="1" t="n">
        <v>7899403713715</v>
      </c>
      <c r="L11816" s="1" t="s">
        <v>4973</v>
      </c>
      <c r="N11816" s="1" t="n">
        <v>20</v>
      </c>
      <c r="O11816" s="1" t="n">
        <v>19.7</v>
      </c>
      <c r="P11816" s="1" t="s">
        <v>3980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3978</v>
      </c>
      <c r="E11817" s="1" t="n">
        <v>1955</v>
      </c>
      <c r="F11817" s="1" t="s">
        <v>3659</v>
      </c>
      <c r="I11817" s="1" t="n">
        <v>48394</v>
      </c>
      <c r="J11817" s="1" t="n">
        <v>45154</v>
      </c>
      <c r="K11817" s="1" t="n">
        <v>2246390</v>
      </c>
      <c r="L11817" s="1" t="s">
        <v>4974</v>
      </c>
      <c r="N11817" s="1" t="n">
        <v>135</v>
      </c>
      <c r="O11817" s="1" t="n">
        <v>132.5</v>
      </c>
      <c r="P11817" s="1" t="s">
        <v>3980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3978</v>
      </c>
      <c r="E11818" s="1" t="n">
        <v>1955</v>
      </c>
      <c r="F11818" s="1" t="s">
        <v>3659</v>
      </c>
      <c r="I11818" s="1" t="n">
        <v>48394</v>
      </c>
      <c r="J11818" s="1" t="n">
        <v>45155</v>
      </c>
      <c r="K11818" s="1" t="n">
        <v>2246406</v>
      </c>
      <c r="L11818" s="1" t="s">
        <v>4975</v>
      </c>
      <c r="N11818" s="1" t="n">
        <v>120</v>
      </c>
      <c r="O11818" s="1" t="n">
        <v>118.2</v>
      </c>
      <c r="P11818" s="1" t="s">
        <v>3980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3978</v>
      </c>
      <c r="E11819" s="1" t="n">
        <v>1955</v>
      </c>
      <c r="F11819" s="1" t="s">
        <v>3659</v>
      </c>
      <c r="I11819" s="1" t="n">
        <v>48474</v>
      </c>
      <c r="J11819" s="1" t="n">
        <v>45153</v>
      </c>
      <c r="K11819" s="1" t="n">
        <v>7899403713715</v>
      </c>
      <c r="L11819" s="1" t="s">
        <v>4973</v>
      </c>
      <c r="N11819" s="1" t="n">
        <v>80</v>
      </c>
      <c r="O11819" s="1" t="n">
        <v>78.8</v>
      </c>
      <c r="P11819" s="1" t="s">
        <v>3980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3978</v>
      </c>
      <c r="E11820" s="1" t="n">
        <v>1955</v>
      </c>
      <c r="F11820" s="1" t="s">
        <v>3659</v>
      </c>
      <c r="I11820" s="1" t="n">
        <v>48474</v>
      </c>
      <c r="J11820" s="1" t="n">
        <v>45154</v>
      </c>
      <c r="K11820" s="1" t="n">
        <v>2246390</v>
      </c>
      <c r="L11820" s="1" t="s">
        <v>4974</v>
      </c>
      <c r="N11820" s="1" t="n">
        <v>235</v>
      </c>
      <c r="O11820" s="1" t="n">
        <v>230.65</v>
      </c>
      <c r="P11820" s="1" t="s">
        <v>3980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3978</v>
      </c>
      <c r="E11821" s="1" t="n">
        <v>1955</v>
      </c>
      <c r="F11821" s="1" t="s">
        <v>3659</v>
      </c>
      <c r="I11821" s="1" t="n">
        <v>48474</v>
      </c>
      <c r="J11821" s="1" t="n">
        <v>45155</v>
      </c>
      <c r="K11821" s="1" t="n">
        <v>2246406</v>
      </c>
      <c r="L11821" s="1" t="s">
        <v>4975</v>
      </c>
      <c r="N11821" s="1" t="n">
        <v>165</v>
      </c>
      <c r="O11821" s="1" t="n">
        <v>162.53</v>
      </c>
      <c r="P11821" s="1" t="s">
        <v>3980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3978</v>
      </c>
      <c r="E11822" s="1" t="n">
        <v>1955</v>
      </c>
      <c r="F11822" s="1" t="s">
        <v>3659</v>
      </c>
      <c r="I11822" s="1" t="n">
        <v>48593</v>
      </c>
      <c r="J11822" s="1" t="n">
        <v>45154</v>
      </c>
      <c r="K11822" s="1" t="n">
        <v>2246390</v>
      </c>
      <c r="L11822" s="1" t="s">
        <v>4974</v>
      </c>
      <c r="N11822" s="1" t="n">
        <v>210</v>
      </c>
      <c r="O11822" s="1" t="n">
        <v>206.11</v>
      </c>
      <c r="P11822" s="1" t="s">
        <v>3980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3978</v>
      </c>
      <c r="E11823" s="1" t="n">
        <v>1955</v>
      </c>
      <c r="F11823" s="1" t="s">
        <v>3659</v>
      </c>
      <c r="I11823" s="1" t="n">
        <v>48593</v>
      </c>
      <c r="J11823" s="1" t="n">
        <v>45155</v>
      </c>
      <c r="K11823" s="1" t="n">
        <v>2246406</v>
      </c>
      <c r="L11823" s="1" t="s">
        <v>4975</v>
      </c>
      <c r="N11823" s="1" t="n">
        <v>105</v>
      </c>
      <c r="O11823" s="1" t="n">
        <v>103.43</v>
      </c>
      <c r="P11823" s="1" t="s">
        <v>3980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3978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6914</v>
      </c>
      <c r="N11824" s="1" t="n">
        <v>1</v>
      </c>
      <c r="O11824" s="1" t="n">
        <v>16.39</v>
      </c>
      <c r="P11824" s="1" t="s">
        <v>3980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3978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4268</v>
      </c>
      <c r="N11825" s="1" t="n">
        <v>1</v>
      </c>
      <c r="O11825" s="1" t="n">
        <v>15.79</v>
      </c>
      <c r="P11825" s="1" t="s">
        <v>3980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3749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3747</v>
      </c>
      <c r="N11826" s="1" t="n">
        <v>40</v>
      </c>
      <c r="O11826" s="1" t="n">
        <v>250</v>
      </c>
      <c r="P11826" s="1" t="s">
        <v>3744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3749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3743</v>
      </c>
      <c r="N11827" s="1" t="n">
        <v>10</v>
      </c>
      <c r="O11827" s="1" t="n">
        <v>25</v>
      </c>
      <c r="P11827" s="1" t="s">
        <v>3744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3749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3745</v>
      </c>
      <c r="N11828" s="1" t="n">
        <v>10</v>
      </c>
      <c r="O11828" s="1" t="n">
        <v>80</v>
      </c>
      <c r="P11828" s="1" t="s">
        <v>3744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3749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3746</v>
      </c>
      <c r="N11829" s="1" t="n">
        <v>80</v>
      </c>
      <c r="O11829" s="1" t="n">
        <v>160</v>
      </c>
      <c r="P11829" s="1" t="s">
        <v>3744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3750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4208</v>
      </c>
      <c r="N11830" s="1" t="n">
        <v>15</v>
      </c>
      <c r="O11830" s="1" t="n">
        <v>80.97</v>
      </c>
      <c r="P11830" s="1" t="s">
        <v>3744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3750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4209</v>
      </c>
      <c r="N11831" s="1" t="n">
        <v>15</v>
      </c>
      <c r="O11831" s="1" t="n">
        <v>87</v>
      </c>
      <c r="P11831" s="1" t="s">
        <v>3744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3750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4210</v>
      </c>
      <c r="N11832" s="1" t="n">
        <v>35</v>
      </c>
      <c r="O11832" s="1" t="n">
        <v>245</v>
      </c>
      <c r="P11832" s="1" t="s">
        <v>3744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3750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4211</v>
      </c>
      <c r="N11833" s="1" t="n">
        <v>40</v>
      </c>
      <c r="O11833" s="1" t="n">
        <v>375.2</v>
      </c>
      <c r="P11833" s="1" t="s">
        <v>3744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3750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6915</v>
      </c>
      <c r="N11834" s="1" t="n">
        <v>25</v>
      </c>
      <c r="O11834" s="1" t="n">
        <v>190</v>
      </c>
      <c r="P11834" s="1" t="s">
        <v>3744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3750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6916</v>
      </c>
      <c r="N11835" s="1" t="n">
        <v>54</v>
      </c>
      <c r="O11835" s="1" t="n">
        <v>304.02</v>
      </c>
      <c r="P11835" s="1" t="s">
        <v>3744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3750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6159</v>
      </c>
      <c r="N11836" s="1" t="n">
        <v>12</v>
      </c>
      <c r="O11836" s="1" t="n">
        <v>56.76</v>
      </c>
      <c r="P11836" s="1" t="s">
        <v>3744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3750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3887</v>
      </c>
      <c r="N11837" s="1" t="n">
        <v>12</v>
      </c>
      <c r="O11837" s="1" t="n">
        <v>44.16</v>
      </c>
      <c r="P11837" s="1" t="s">
        <v>3744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3750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4189</v>
      </c>
      <c r="N11838" s="1" t="n">
        <v>25</v>
      </c>
      <c r="O11838" s="1" t="n">
        <v>103.25</v>
      </c>
      <c r="P11838" s="1" t="s">
        <v>3744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3750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4884</v>
      </c>
      <c r="N11839" s="1" t="n">
        <v>50</v>
      </c>
      <c r="O11839" s="1" t="n">
        <v>257.5</v>
      </c>
      <c r="P11839" s="1" t="s">
        <v>3744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3750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5186</v>
      </c>
      <c r="N11840" s="1" t="n">
        <v>50</v>
      </c>
      <c r="O11840" s="1" t="n">
        <v>244.5</v>
      </c>
      <c r="P11840" s="1" t="s">
        <v>3744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3750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4665</v>
      </c>
      <c r="N11841" s="1" t="n">
        <v>48</v>
      </c>
      <c r="O11841" s="1" t="n">
        <v>50.88</v>
      </c>
      <c r="P11841" s="1" t="s">
        <v>3744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3750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4666</v>
      </c>
      <c r="N11842" s="1" t="n">
        <v>48</v>
      </c>
      <c r="O11842" s="1" t="n">
        <v>50.88</v>
      </c>
      <c r="P11842" s="1" t="s">
        <v>3744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3750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4667</v>
      </c>
      <c r="N11843" s="1" t="n">
        <v>48</v>
      </c>
      <c r="O11843" s="1" t="n">
        <v>50.88</v>
      </c>
      <c r="P11843" s="1" t="s">
        <v>3744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3750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4940</v>
      </c>
      <c r="N11844" s="1" t="n">
        <v>24</v>
      </c>
      <c r="O11844" s="1" t="n">
        <v>64.08</v>
      </c>
      <c r="P11844" s="1" t="s">
        <v>3744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3750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4941</v>
      </c>
      <c r="N11845" s="1" t="n">
        <v>24</v>
      </c>
      <c r="O11845" s="1" t="n">
        <v>88.32</v>
      </c>
      <c r="P11845" s="1" t="s">
        <v>3744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3750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4855</v>
      </c>
      <c r="N11846" s="1" t="n">
        <v>24</v>
      </c>
      <c r="O11846" s="1" t="n">
        <v>105.12</v>
      </c>
      <c r="P11846" s="1" t="s">
        <v>3744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3750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4861</v>
      </c>
      <c r="N11847" s="1" t="n">
        <v>24</v>
      </c>
      <c r="O11847" s="1" t="n">
        <v>105.12</v>
      </c>
      <c r="P11847" s="1" t="s">
        <v>3744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3750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6917</v>
      </c>
      <c r="N11848" s="1" t="n">
        <v>48</v>
      </c>
      <c r="O11848" s="1" t="n">
        <v>56.16</v>
      </c>
      <c r="P11848" s="1" t="s">
        <v>3744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3750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5448</v>
      </c>
      <c r="N11849" s="1" t="n">
        <v>24</v>
      </c>
      <c r="O11849" s="1" t="n">
        <v>55.92</v>
      </c>
      <c r="P11849" s="1" t="s">
        <v>3744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3750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6918</v>
      </c>
      <c r="N11850" s="1" t="n">
        <v>24</v>
      </c>
      <c r="O11850" s="1" t="n">
        <v>181.2</v>
      </c>
      <c r="P11850" s="1" t="s">
        <v>3744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3750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5314</v>
      </c>
      <c r="N11851" s="1" t="n">
        <v>20</v>
      </c>
      <c r="O11851" s="1" t="n">
        <v>154.8</v>
      </c>
      <c r="P11851" s="1" t="s">
        <v>3744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3750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4158</v>
      </c>
      <c r="N11852" s="1" t="n">
        <v>27</v>
      </c>
      <c r="O11852" s="1" t="n">
        <v>77.49</v>
      </c>
      <c r="P11852" s="1" t="s">
        <v>3744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3750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4159</v>
      </c>
      <c r="N11853" s="1" t="n">
        <v>27</v>
      </c>
      <c r="O11853" s="1" t="n">
        <v>77.49</v>
      </c>
      <c r="P11853" s="1" t="s">
        <v>3744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3750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5585</v>
      </c>
      <c r="N11854" s="1" t="n">
        <v>27</v>
      </c>
      <c r="O11854" s="1" t="n">
        <v>77.49</v>
      </c>
      <c r="P11854" s="1" t="s">
        <v>3744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3750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6919</v>
      </c>
      <c r="N11855" s="1" t="n">
        <v>40</v>
      </c>
      <c r="O11855" s="1" t="n">
        <v>257.2</v>
      </c>
      <c r="P11855" s="1" t="s">
        <v>3744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3750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4581</v>
      </c>
      <c r="N11856" s="1" t="n">
        <v>80</v>
      </c>
      <c r="O11856" s="1" t="n">
        <v>257.6</v>
      </c>
      <c r="P11856" s="1" t="s">
        <v>3744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3750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4020</v>
      </c>
      <c r="N11857" s="1" t="n">
        <v>60</v>
      </c>
      <c r="O11857" s="1" t="n">
        <v>149.4</v>
      </c>
      <c r="P11857" s="1" t="s">
        <v>3744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3750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4576</v>
      </c>
      <c r="N11858" s="1" t="n">
        <v>40</v>
      </c>
      <c r="O11858" s="1" t="n">
        <v>292</v>
      </c>
      <c r="P11858" s="1" t="s">
        <v>3744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3750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4970</v>
      </c>
      <c r="N11859" s="1" t="n">
        <v>12</v>
      </c>
      <c r="O11859" s="1" t="n">
        <v>94.08</v>
      </c>
      <c r="P11859" s="1" t="s">
        <v>3744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3750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4611</v>
      </c>
      <c r="N11860" s="1" t="n">
        <v>18</v>
      </c>
      <c r="O11860" s="1" t="n">
        <v>180.54</v>
      </c>
      <c r="P11860" s="1" t="s">
        <v>3744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3750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4971</v>
      </c>
      <c r="N11861" s="1" t="n">
        <v>24</v>
      </c>
      <c r="O11861" s="1" t="n">
        <v>125.76</v>
      </c>
      <c r="P11861" s="1" t="s">
        <v>3744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3750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6920</v>
      </c>
      <c r="N11862" s="1" t="n">
        <v>24</v>
      </c>
      <c r="O11862" s="1" t="n">
        <v>127.44</v>
      </c>
      <c r="P11862" s="1" t="s">
        <v>3744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3750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6921</v>
      </c>
      <c r="N11863" s="1" t="n">
        <v>24</v>
      </c>
      <c r="O11863" s="1" t="n">
        <v>127.44</v>
      </c>
      <c r="P11863" s="1" t="s">
        <v>3744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3750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6715</v>
      </c>
      <c r="N11864" s="1" t="n">
        <v>40</v>
      </c>
      <c r="O11864" s="1" t="n">
        <v>284</v>
      </c>
      <c r="P11864" s="1" t="s">
        <v>3744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3749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3747</v>
      </c>
      <c r="N11865" s="1" t="n">
        <v>20</v>
      </c>
      <c r="O11865" s="1" t="n">
        <v>125</v>
      </c>
      <c r="P11865" s="1" t="s">
        <v>3744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3749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3743</v>
      </c>
      <c r="N11866" s="1" t="n">
        <v>10</v>
      </c>
      <c r="O11866" s="1" t="n">
        <v>25</v>
      </c>
      <c r="P11866" s="1" t="s">
        <v>3744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3749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3745</v>
      </c>
      <c r="N11867" s="1" t="n">
        <v>7</v>
      </c>
      <c r="O11867" s="1" t="n">
        <v>56</v>
      </c>
      <c r="P11867" s="1" t="s">
        <v>3744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3750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4028</v>
      </c>
      <c r="N11868" s="1" t="n">
        <v>12</v>
      </c>
      <c r="O11868" s="1" t="n">
        <v>144</v>
      </c>
      <c r="P11868" s="1" t="s">
        <v>3744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3750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3821</v>
      </c>
      <c r="N11869" s="1" t="n">
        <v>75.8</v>
      </c>
      <c r="O11869" s="1" t="n">
        <v>2425.6</v>
      </c>
      <c r="P11869" s="1" t="s">
        <v>3744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3750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3821</v>
      </c>
      <c r="N11870" s="1" t="n">
        <v>72</v>
      </c>
      <c r="O11870" s="1" t="n">
        <v>2304</v>
      </c>
      <c r="P11870" s="1" t="s">
        <v>3744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3750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3821</v>
      </c>
      <c r="N11871" s="1" t="n">
        <v>72.4</v>
      </c>
      <c r="O11871" s="1" t="n">
        <v>2316.8</v>
      </c>
      <c r="P11871" s="1" t="s">
        <v>3744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3750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3823</v>
      </c>
      <c r="N11872" s="1" t="n">
        <v>65.6</v>
      </c>
      <c r="O11872" s="1" t="n">
        <v>1443.2</v>
      </c>
      <c r="P11872" s="1" t="s">
        <v>3744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3750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3823</v>
      </c>
      <c r="N11873" s="1" t="n">
        <v>62.8</v>
      </c>
      <c r="O11873" s="1" t="n">
        <v>1381.6</v>
      </c>
      <c r="P11873" s="1" t="s">
        <v>3744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3750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4047</v>
      </c>
      <c r="N11874" s="1" t="n">
        <v>18.8</v>
      </c>
      <c r="O11874" s="1" t="n">
        <v>394.8</v>
      </c>
      <c r="P11874" s="1" t="s">
        <v>3744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3750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4047</v>
      </c>
      <c r="N11875" s="1" t="n">
        <v>17.4</v>
      </c>
      <c r="O11875" s="1" t="n">
        <v>365.4</v>
      </c>
      <c r="P11875" s="1" t="s">
        <v>3744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3750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6922</v>
      </c>
      <c r="N11876" s="1" t="n">
        <v>150</v>
      </c>
      <c r="O11876" s="1" t="n">
        <v>1325.8</v>
      </c>
      <c r="P11876" s="1" t="s">
        <v>3744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3750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4174</v>
      </c>
      <c r="N11877" s="1" t="n">
        <v>150</v>
      </c>
      <c r="O11877" s="1" t="n">
        <v>1325.8</v>
      </c>
      <c r="P11877" s="1" t="s">
        <v>3744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3750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4175</v>
      </c>
      <c r="N11878" s="1" t="n">
        <v>5</v>
      </c>
      <c r="O11878" s="1" t="n">
        <v>662.9</v>
      </c>
      <c r="P11878" s="1" t="s">
        <v>3744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3750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4360</v>
      </c>
      <c r="N11879" s="1" t="n">
        <v>12</v>
      </c>
      <c r="O11879" s="1" t="n">
        <v>39.419916</v>
      </c>
      <c r="P11879" s="1" t="s">
        <v>3744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3750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4367</v>
      </c>
      <c r="N11880" s="1" t="n">
        <v>12</v>
      </c>
      <c r="O11880" s="1" t="n">
        <v>51.900136</v>
      </c>
      <c r="P11880" s="1" t="s">
        <v>3744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3750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4369</v>
      </c>
      <c r="N11881" s="1" t="n">
        <v>12</v>
      </c>
      <c r="O11881" s="1" t="n">
        <v>42.539865</v>
      </c>
      <c r="P11881" s="1" t="s">
        <v>3744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3750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4370</v>
      </c>
      <c r="N11882" s="1" t="n">
        <v>15</v>
      </c>
      <c r="O11882" s="1" t="n">
        <v>50.640084</v>
      </c>
      <c r="P11882" s="1" t="s">
        <v>3744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3750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4372</v>
      </c>
      <c r="N11883" s="1" t="n">
        <v>15</v>
      </c>
      <c r="O11883" s="1" t="n">
        <v>41.489816</v>
      </c>
      <c r="P11883" s="1" t="s">
        <v>3744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3750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5604</v>
      </c>
      <c r="N11884" s="1" t="n">
        <v>24</v>
      </c>
      <c r="O11884" s="1" t="n">
        <v>133.589846</v>
      </c>
      <c r="P11884" s="1" t="s">
        <v>3744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3750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6923</v>
      </c>
      <c r="N11885" s="1" t="n">
        <v>8</v>
      </c>
      <c r="O11885" s="1" t="n">
        <v>43.61</v>
      </c>
      <c r="P11885" s="1" t="s">
        <v>3744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3750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6924</v>
      </c>
      <c r="N11886" s="1" t="n">
        <v>50</v>
      </c>
      <c r="O11886" s="1" t="n">
        <v>153.56</v>
      </c>
      <c r="P11886" s="1" t="s">
        <v>3744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3750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5185</v>
      </c>
      <c r="N11887" s="1" t="n">
        <v>108</v>
      </c>
      <c r="O11887" s="1" t="n">
        <v>260.68</v>
      </c>
      <c r="P11887" s="1" t="s">
        <v>3744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3750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3887</v>
      </c>
      <c r="N11888" s="1" t="n">
        <v>48</v>
      </c>
      <c r="O11888" s="1" t="n">
        <v>176.52</v>
      </c>
      <c r="P11888" s="1" t="s">
        <v>3744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3750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4189</v>
      </c>
      <c r="N11889" s="1" t="n">
        <v>100</v>
      </c>
      <c r="O11889" s="1" t="n">
        <v>436.04</v>
      </c>
      <c r="P11889" s="1" t="s">
        <v>3744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3750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6238</v>
      </c>
      <c r="N11890" s="1" t="n">
        <v>81</v>
      </c>
      <c r="O11890" s="1" t="n">
        <v>558.87</v>
      </c>
      <c r="P11890" s="1" t="s">
        <v>3744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3750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6164</v>
      </c>
      <c r="N11891" s="1" t="n">
        <v>81</v>
      </c>
      <c r="O11891" s="1" t="n">
        <v>302.7</v>
      </c>
      <c r="P11891" s="1" t="s">
        <v>3744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3750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5190</v>
      </c>
      <c r="N11892" s="1" t="n">
        <v>108</v>
      </c>
      <c r="O11892" s="1" t="n">
        <v>199.28</v>
      </c>
      <c r="P11892" s="1" t="s">
        <v>3744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3750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5192</v>
      </c>
      <c r="N11893" s="1" t="n">
        <v>24</v>
      </c>
      <c r="O11893" s="1" t="n">
        <v>63.54</v>
      </c>
      <c r="P11893" s="1" t="s">
        <v>3744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3750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6925</v>
      </c>
      <c r="N11894" s="1" t="n">
        <v>24</v>
      </c>
      <c r="O11894" s="1" t="n">
        <v>236.32</v>
      </c>
      <c r="P11894" s="1" t="s">
        <v>3744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3750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4956</v>
      </c>
      <c r="N11895" s="1" t="n">
        <v>50</v>
      </c>
      <c r="O11895" s="1" t="n">
        <v>91.79</v>
      </c>
      <c r="P11895" s="1" t="s">
        <v>3744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3750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4656</v>
      </c>
      <c r="N11896" s="1" t="n">
        <v>72</v>
      </c>
      <c r="O11896" s="1" t="n">
        <v>164.78</v>
      </c>
      <c r="P11896" s="1" t="s">
        <v>3744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3750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5593</v>
      </c>
      <c r="N11897" s="1" t="n">
        <v>72</v>
      </c>
      <c r="O11897" s="1" t="n">
        <v>164.78</v>
      </c>
      <c r="P11897" s="1" t="s">
        <v>3744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3750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4657</v>
      </c>
      <c r="N11898" s="1" t="n">
        <v>72</v>
      </c>
      <c r="O11898" s="1" t="n">
        <v>164.78</v>
      </c>
      <c r="P11898" s="1" t="s">
        <v>3744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3750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5594</v>
      </c>
      <c r="N11899" s="1" t="n">
        <v>72</v>
      </c>
      <c r="O11899" s="1" t="n">
        <v>164.78</v>
      </c>
      <c r="P11899" s="1" t="s">
        <v>3744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3750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4722</v>
      </c>
      <c r="N11900" s="1" t="n">
        <v>12</v>
      </c>
      <c r="O11900" s="1" t="n">
        <v>120.62</v>
      </c>
      <c r="P11900" s="1" t="s">
        <v>3744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3750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6475</v>
      </c>
      <c r="N11901" s="1" t="n">
        <v>6</v>
      </c>
      <c r="O11901" s="1" t="n">
        <v>36.11</v>
      </c>
      <c r="P11901" s="1" t="s">
        <v>3744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3750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5798</v>
      </c>
      <c r="N11902" s="1" t="n">
        <v>63</v>
      </c>
      <c r="O11902" s="1" t="n">
        <v>113.9</v>
      </c>
      <c r="P11902" s="1" t="s">
        <v>3744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3750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6893</v>
      </c>
      <c r="N11903" s="1" t="n">
        <v>63</v>
      </c>
      <c r="O11903" s="1" t="n">
        <v>113.9</v>
      </c>
      <c r="P11903" s="1" t="s">
        <v>3744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3750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5799</v>
      </c>
      <c r="N11904" s="1" t="n">
        <v>63</v>
      </c>
      <c r="O11904" s="1" t="n">
        <v>113.9</v>
      </c>
      <c r="P11904" s="1" t="s">
        <v>3744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3750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5800</v>
      </c>
      <c r="N11905" s="1" t="n">
        <v>63</v>
      </c>
      <c r="O11905" s="1" t="n">
        <v>113.9</v>
      </c>
      <c r="P11905" s="1" t="s">
        <v>3744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3750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6531</v>
      </c>
      <c r="N11906" s="1" t="n">
        <v>48</v>
      </c>
      <c r="O11906" s="1" t="n">
        <v>87.62</v>
      </c>
      <c r="P11906" s="1" t="s">
        <v>3744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3750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6532</v>
      </c>
      <c r="N11907" s="1" t="n">
        <v>48</v>
      </c>
      <c r="O11907" s="1" t="n">
        <v>87.62</v>
      </c>
      <c r="P11907" s="1" t="s">
        <v>3744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3750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4008</v>
      </c>
      <c r="N11908" s="1" t="n">
        <v>63</v>
      </c>
      <c r="O11908" s="1" t="n">
        <v>77.79</v>
      </c>
      <c r="P11908" s="1" t="s">
        <v>3744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3750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5804</v>
      </c>
      <c r="N11909" s="1" t="n">
        <v>63</v>
      </c>
      <c r="O11909" s="1" t="n">
        <v>77.79</v>
      </c>
      <c r="P11909" s="1" t="s">
        <v>3744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3750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5805</v>
      </c>
      <c r="N11910" s="1" t="n">
        <v>63</v>
      </c>
      <c r="O11910" s="1" t="n">
        <v>77.79</v>
      </c>
      <c r="P11910" s="1" t="s">
        <v>3744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3750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6247</v>
      </c>
      <c r="N11911" s="1" t="n">
        <v>63</v>
      </c>
      <c r="O11911" s="1" t="n">
        <v>77.79</v>
      </c>
      <c r="P11911" s="1" t="s">
        <v>3744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3750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6476</v>
      </c>
      <c r="N11912" s="1" t="n">
        <v>63</v>
      </c>
      <c r="O11912" s="1" t="n">
        <v>77.79</v>
      </c>
      <c r="P11912" s="1" t="s">
        <v>3744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3750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5669</v>
      </c>
      <c r="N11913" s="1" t="n">
        <v>6</v>
      </c>
      <c r="O11913" s="1" t="n">
        <v>36.11</v>
      </c>
      <c r="P11913" s="1" t="s">
        <v>3744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3750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4659</v>
      </c>
      <c r="N11914" s="1" t="n">
        <v>120</v>
      </c>
      <c r="O11914" s="1" t="n">
        <v>469.4</v>
      </c>
      <c r="P11914" s="1" t="s">
        <v>3744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3750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3759</v>
      </c>
      <c r="N11915" s="1" t="n">
        <v>24</v>
      </c>
      <c r="O11915" s="1" t="n">
        <v>38.23</v>
      </c>
      <c r="P11915" s="1" t="s">
        <v>3744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3750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6534</v>
      </c>
      <c r="N11916" s="1" t="n">
        <v>48</v>
      </c>
      <c r="O11916" s="1" t="n">
        <v>87.62</v>
      </c>
      <c r="P11916" s="1" t="s">
        <v>3744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3750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5494</v>
      </c>
      <c r="N11917" s="1" t="n">
        <v>24</v>
      </c>
      <c r="O11917" s="1" t="n">
        <v>33.39</v>
      </c>
      <c r="P11917" s="1" t="s">
        <v>3744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3750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4571</v>
      </c>
      <c r="N11918" s="1" t="n">
        <v>450</v>
      </c>
      <c r="O11918" s="1" t="n">
        <v>1075.5</v>
      </c>
      <c r="P11918" s="1" t="s">
        <v>3744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3750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5595</v>
      </c>
      <c r="N11919" s="1" t="n">
        <v>24</v>
      </c>
      <c r="O11919" s="1" t="n">
        <v>76.22</v>
      </c>
      <c r="P11919" s="1" t="s">
        <v>3744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3750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5101</v>
      </c>
      <c r="N11920" s="1" t="n">
        <v>36</v>
      </c>
      <c r="O11920" s="1" t="n">
        <v>114.33</v>
      </c>
      <c r="P11920" s="1" t="s">
        <v>3744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3750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4661</v>
      </c>
      <c r="N11921" s="1" t="n">
        <v>120</v>
      </c>
      <c r="O11921" s="1" t="n">
        <v>441.58</v>
      </c>
      <c r="P11921" s="1" t="s">
        <v>3744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3750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4340</v>
      </c>
      <c r="N11922" s="1" t="n">
        <v>60</v>
      </c>
      <c r="O11922" s="1" t="n">
        <v>210.51</v>
      </c>
      <c r="P11922" s="1" t="s">
        <v>3744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3750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4341</v>
      </c>
      <c r="N11923" s="1" t="n">
        <v>66</v>
      </c>
      <c r="O11923" s="1" t="n">
        <v>663.4</v>
      </c>
      <c r="P11923" s="1" t="s">
        <v>3744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3750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4342</v>
      </c>
      <c r="N11924" s="1" t="n">
        <v>45</v>
      </c>
      <c r="O11924" s="1" t="n">
        <v>258.14</v>
      </c>
      <c r="P11924" s="1" t="s">
        <v>3744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3750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3769</v>
      </c>
      <c r="N11925" s="1" t="n">
        <v>90</v>
      </c>
      <c r="O11925" s="1" t="n">
        <v>593.41</v>
      </c>
      <c r="P11925" s="1" t="s">
        <v>3744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3750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4344</v>
      </c>
      <c r="N11926" s="1" t="n">
        <v>30</v>
      </c>
      <c r="O11926" s="1" t="n">
        <v>189.64</v>
      </c>
      <c r="P11926" s="1" t="s">
        <v>3744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3750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4345</v>
      </c>
      <c r="N11927" s="1" t="n">
        <v>30</v>
      </c>
      <c r="O11927" s="1" t="n">
        <v>195.69</v>
      </c>
      <c r="P11927" s="1" t="s">
        <v>3744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3750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5293</v>
      </c>
      <c r="N11928" s="1" t="n">
        <v>60</v>
      </c>
      <c r="O11928" s="1" t="n">
        <v>240.15</v>
      </c>
      <c r="P11928" s="1" t="s">
        <v>3744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3750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4728</v>
      </c>
      <c r="N11929" s="1" t="n">
        <v>18</v>
      </c>
      <c r="O11929" s="1" t="n">
        <v>103.26</v>
      </c>
      <c r="P11929" s="1" t="s">
        <v>3744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3750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3770</v>
      </c>
      <c r="N11930" s="1" t="n">
        <v>45</v>
      </c>
      <c r="O11930" s="1" t="n">
        <v>258.14</v>
      </c>
      <c r="P11930" s="1" t="s">
        <v>3744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3750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5107</v>
      </c>
      <c r="N11931" s="1" t="n">
        <v>24</v>
      </c>
      <c r="O11931" s="1" t="n">
        <v>76.22</v>
      </c>
      <c r="P11931" s="1" t="s">
        <v>3744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3750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3774</v>
      </c>
      <c r="N11932" s="1" t="n">
        <v>90</v>
      </c>
      <c r="O11932" s="1" t="n">
        <v>931.85</v>
      </c>
      <c r="P11932" s="1" t="s">
        <v>3744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3750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3775</v>
      </c>
      <c r="N11933" s="1" t="n">
        <v>12</v>
      </c>
      <c r="O11933" s="1" t="n">
        <v>54.08</v>
      </c>
      <c r="P11933" s="1" t="s">
        <v>3744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3750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3776</v>
      </c>
      <c r="N11934" s="1" t="n">
        <v>24</v>
      </c>
      <c r="O11934" s="1" t="n">
        <v>108.16</v>
      </c>
      <c r="P11934" s="1" t="s">
        <v>3744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3750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6926</v>
      </c>
      <c r="N11935" s="1" t="n">
        <v>50</v>
      </c>
      <c r="O11935" s="1" t="n">
        <v>500</v>
      </c>
      <c r="P11935" s="1" t="s">
        <v>3744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3897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3912</v>
      </c>
      <c r="N11936" s="1" t="n">
        <v>5.66</v>
      </c>
      <c r="O11936" s="1" t="n">
        <v>125.76</v>
      </c>
      <c r="P11936" s="1" t="s">
        <v>3744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3897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3913</v>
      </c>
      <c r="N11937" s="1" t="n">
        <v>28.575</v>
      </c>
      <c r="O11937" s="1" t="n">
        <v>678.68</v>
      </c>
      <c r="P11937" s="1" t="s">
        <v>3744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3897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3914</v>
      </c>
      <c r="N11938" s="1" t="n">
        <v>31.19</v>
      </c>
      <c r="O11938" s="1" t="n">
        <v>764.63</v>
      </c>
      <c r="P11938" s="1" t="s">
        <v>3744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3897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3915</v>
      </c>
      <c r="N11939" s="1" t="n">
        <v>36.456</v>
      </c>
      <c r="O11939" s="1" t="n">
        <v>977.59</v>
      </c>
      <c r="P11939" s="1" t="s">
        <v>3744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3897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4129</v>
      </c>
      <c r="N11940" s="1" t="n">
        <v>30.875</v>
      </c>
      <c r="O11940" s="1" t="n">
        <v>593.17</v>
      </c>
      <c r="P11940" s="1" t="s">
        <v>3744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3897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3898</v>
      </c>
      <c r="N11941" s="1" t="n">
        <v>16.247</v>
      </c>
      <c r="O11941" s="1" t="n">
        <v>552.73</v>
      </c>
      <c r="P11941" s="1" t="s">
        <v>3744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3897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3916</v>
      </c>
      <c r="N11942" s="1" t="n">
        <v>9.418</v>
      </c>
      <c r="O11942" s="1" t="n">
        <v>245.33</v>
      </c>
      <c r="P11942" s="1" t="s">
        <v>3744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3897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3899</v>
      </c>
      <c r="N11943" s="1" t="n">
        <v>47.339</v>
      </c>
      <c r="O11943" s="1" t="n">
        <v>1653.47</v>
      </c>
      <c r="P11943" s="1" t="s">
        <v>3744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3897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3900</v>
      </c>
      <c r="N11944" s="1" t="n">
        <v>9.429</v>
      </c>
      <c r="O11944" s="1" t="n">
        <v>377.79</v>
      </c>
      <c r="P11944" s="1" t="s">
        <v>3744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3897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3901</v>
      </c>
      <c r="N11945" s="1" t="n">
        <v>20.12</v>
      </c>
      <c r="O11945" s="1" t="n">
        <v>805.05</v>
      </c>
      <c r="P11945" s="1" t="s">
        <v>3744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3897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3902</v>
      </c>
      <c r="N11946" s="1" t="n">
        <v>10.491</v>
      </c>
      <c r="O11946" s="1" t="n">
        <v>455.16</v>
      </c>
      <c r="P11946" s="1" t="s">
        <v>3744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3897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3903</v>
      </c>
      <c r="N11947" s="1" t="n">
        <v>30.554</v>
      </c>
      <c r="O11947" s="1" t="n">
        <v>1430.21</v>
      </c>
      <c r="P11947" s="1" t="s">
        <v>3744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3897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3904</v>
      </c>
      <c r="N11948" s="1" t="n">
        <v>9.064</v>
      </c>
      <c r="O11948" s="1" t="n">
        <v>426.38</v>
      </c>
      <c r="P11948" s="1" t="s">
        <v>3744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3897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3905</v>
      </c>
      <c r="N11949" s="1" t="n">
        <v>4.802</v>
      </c>
      <c r="O11949" s="1" t="n">
        <v>208.58</v>
      </c>
      <c r="P11949" s="1" t="s">
        <v>3744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3897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3906</v>
      </c>
      <c r="N11950" s="1" t="n">
        <v>4.915</v>
      </c>
      <c r="O11950" s="1" t="n">
        <v>229.8</v>
      </c>
      <c r="P11950" s="1" t="s">
        <v>3744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3897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3907</v>
      </c>
      <c r="N11951" s="1" t="n">
        <v>4.51</v>
      </c>
      <c r="O11951" s="1" t="n">
        <v>249.54</v>
      </c>
      <c r="P11951" s="1" t="s">
        <v>3744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3897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5605</v>
      </c>
      <c r="N11952" s="1" t="n">
        <v>10.101</v>
      </c>
      <c r="O11952" s="1" t="n">
        <v>369.85</v>
      </c>
      <c r="P11952" s="1" t="s">
        <v>3744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3897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3917</v>
      </c>
      <c r="N11953" s="1" t="n">
        <v>4.878</v>
      </c>
      <c r="O11953" s="1" t="n">
        <v>167.03</v>
      </c>
      <c r="P11953" s="1" t="s">
        <v>3744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3897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5295</v>
      </c>
      <c r="N11954" s="1" t="n">
        <v>0.588</v>
      </c>
      <c r="O11954" s="1" t="n">
        <v>6.31</v>
      </c>
      <c r="P11954" s="1" t="s">
        <v>3744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3897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3908</v>
      </c>
      <c r="N11955" s="1" t="n">
        <v>4.222</v>
      </c>
      <c r="O11955" s="1" t="n">
        <v>161.72</v>
      </c>
      <c r="P11955" s="1" t="s">
        <v>3744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3897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3909</v>
      </c>
      <c r="N11956" s="1" t="n">
        <v>8.348</v>
      </c>
      <c r="O11956" s="1" t="n">
        <v>14.12</v>
      </c>
      <c r="P11956" s="1" t="s">
        <v>3744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3897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3909</v>
      </c>
      <c r="N11957" s="1" t="n">
        <v>9.654</v>
      </c>
      <c r="O11957" s="1" t="n">
        <v>14.72</v>
      </c>
      <c r="P11957" s="1" t="s">
        <v>3744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3897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3910</v>
      </c>
      <c r="N11958" s="1" t="n">
        <v>38.929</v>
      </c>
      <c r="O11958" s="1" t="n">
        <v>99.25</v>
      </c>
      <c r="P11958" s="1" t="s">
        <v>3744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3897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3910</v>
      </c>
      <c r="N11959" s="1" t="n">
        <v>5.142</v>
      </c>
      <c r="O11959" s="1" t="n">
        <v>11.78</v>
      </c>
      <c r="P11959" s="1" t="s">
        <v>3744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3897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3911</v>
      </c>
      <c r="N11960" s="1" t="n">
        <v>0.447</v>
      </c>
      <c r="O11960" s="1" t="n">
        <v>0</v>
      </c>
      <c r="P11960" s="1" t="s">
        <v>3744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3897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3911</v>
      </c>
      <c r="N11961" s="1" t="n">
        <v>0.73</v>
      </c>
      <c r="O11961" s="1" t="n">
        <v>0</v>
      </c>
      <c r="P11961" s="1" t="s">
        <v>3744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3897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3911</v>
      </c>
      <c r="N11962" s="1" t="n">
        <v>1.717</v>
      </c>
      <c r="O11962" s="1" t="n">
        <v>0</v>
      </c>
      <c r="P11962" s="1" t="s">
        <v>3744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3918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3898</v>
      </c>
      <c r="N11963" s="1" t="n">
        <v>5.522</v>
      </c>
      <c r="O11963" s="1" t="n">
        <v>188.3</v>
      </c>
      <c r="P11963" s="1" t="s">
        <v>3744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3918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3899</v>
      </c>
      <c r="N11964" s="1" t="n">
        <v>16.44</v>
      </c>
      <c r="O11964" s="1" t="n">
        <v>574.62</v>
      </c>
      <c r="P11964" s="1" t="s">
        <v>3744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3918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3900</v>
      </c>
      <c r="N11965" s="1" t="n">
        <v>3.562</v>
      </c>
      <c r="O11965" s="1" t="n">
        <v>142.73</v>
      </c>
      <c r="P11965" s="1" t="s">
        <v>3744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3918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3901</v>
      </c>
      <c r="N11966" s="1" t="n">
        <v>7.09</v>
      </c>
      <c r="O11966" s="1" t="n">
        <v>284.09</v>
      </c>
      <c r="P11966" s="1" t="s">
        <v>3744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3918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3903</v>
      </c>
      <c r="N11967" s="1" t="n">
        <v>12.195</v>
      </c>
      <c r="O11967" s="1" t="n">
        <v>571.83</v>
      </c>
      <c r="P11967" s="1" t="s">
        <v>3744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3918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3904</v>
      </c>
      <c r="N11968" s="1" t="n">
        <v>4.674</v>
      </c>
      <c r="O11968" s="1" t="n">
        <v>223.15</v>
      </c>
      <c r="P11968" s="1" t="s">
        <v>3744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3918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3905</v>
      </c>
      <c r="N11969" s="1" t="n">
        <v>1.506</v>
      </c>
      <c r="O11969" s="1" t="n">
        <v>65.48</v>
      </c>
      <c r="P11969" s="1" t="s">
        <v>3744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3918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3906</v>
      </c>
      <c r="N11970" s="1" t="n">
        <v>1.892</v>
      </c>
      <c r="O11970" s="1" t="n">
        <v>88.72</v>
      </c>
      <c r="P11970" s="1" t="s">
        <v>3744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3918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3907</v>
      </c>
      <c r="N11971" s="1" t="n">
        <v>1.412</v>
      </c>
      <c r="O11971" s="1" t="n">
        <v>78.25</v>
      </c>
      <c r="P11971" s="1" t="s">
        <v>3744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3918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5605</v>
      </c>
      <c r="N11972" s="1" t="n">
        <v>3.194</v>
      </c>
      <c r="O11972" s="1" t="n">
        <v>117.09</v>
      </c>
      <c r="P11972" s="1" t="s">
        <v>3744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3918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3908</v>
      </c>
      <c r="N11973" s="1" t="n">
        <v>1.302</v>
      </c>
      <c r="O11973" s="1" t="n">
        <v>49.95</v>
      </c>
      <c r="P11973" s="1" t="s">
        <v>3744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3918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3909</v>
      </c>
      <c r="N11974" s="1" t="n">
        <v>2.264</v>
      </c>
      <c r="O11974" s="1" t="n">
        <v>3.84</v>
      </c>
      <c r="P11974" s="1" t="s">
        <v>3744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3918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3910</v>
      </c>
      <c r="N11975" s="1" t="n">
        <v>14.73</v>
      </c>
      <c r="O11975" s="1" t="n">
        <v>37.56</v>
      </c>
      <c r="P11975" s="1" t="s">
        <v>3744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3918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3911</v>
      </c>
      <c r="N11976" s="1" t="n">
        <v>0.017</v>
      </c>
      <c r="O11976" s="1" t="n">
        <v>0</v>
      </c>
      <c r="P11976" s="1" t="s">
        <v>3744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3918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3898</v>
      </c>
      <c r="N11977" s="1" t="n">
        <v>5.545</v>
      </c>
      <c r="O11977" s="1" t="n">
        <v>183.34</v>
      </c>
      <c r="P11977" s="1" t="s">
        <v>3744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3918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3899</v>
      </c>
      <c r="N11978" s="1" t="n">
        <v>14.614</v>
      </c>
      <c r="O11978" s="1" t="n">
        <v>495.29</v>
      </c>
      <c r="P11978" s="1" t="s">
        <v>3744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3918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3900</v>
      </c>
      <c r="N11979" s="1" t="n">
        <v>2.675</v>
      </c>
      <c r="O11979" s="1" t="n">
        <v>103.93</v>
      </c>
      <c r="P11979" s="1" t="s">
        <v>3744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3918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3901</v>
      </c>
      <c r="N11980" s="1" t="n">
        <v>6.42</v>
      </c>
      <c r="O11980" s="1" t="n">
        <v>249.43</v>
      </c>
      <c r="P11980" s="1" t="s">
        <v>3744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3918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3902</v>
      </c>
      <c r="N11981" s="1" t="n">
        <v>5.171</v>
      </c>
      <c r="O11981" s="1" t="n">
        <v>218.01</v>
      </c>
      <c r="P11981" s="1" t="s">
        <v>3744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3918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3903</v>
      </c>
      <c r="N11982" s="1" t="n">
        <v>9.284</v>
      </c>
      <c r="O11982" s="1" t="n">
        <v>422.12</v>
      </c>
      <c r="P11982" s="1" t="s">
        <v>3744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3918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3904</v>
      </c>
      <c r="N11983" s="1" t="n">
        <v>4.39</v>
      </c>
      <c r="O11983" s="1" t="n">
        <v>203.23</v>
      </c>
      <c r="P11983" s="1" t="s">
        <v>3744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3918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3905</v>
      </c>
      <c r="N11984" s="1" t="n">
        <v>1.586</v>
      </c>
      <c r="O11984" s="1" t="n">
        <v>66.87</v>
      </c>
      <c r="P11984" s="1" t="s">
        <v>3744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3918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3906</v>
      </c>
      <c r="N11985" s="1" t="n">
        <v>1.631</v>
      </c>
      <c r="O11985" s="1" t="n">
        <v>74.16</v>
      </c>
      <c r="P11985" s="1" t="s">
        <v>3744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3918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3907</v>
      </c>
      <c r="N11986" s="1" t="n">
        <v>1.534</v>
      </c>
      <c r="O11986" s="1" t="n">
        <v>82.43</v>
      </c>
      <c r="P11986" s="1" t="s">
        <v>3744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3918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5605</v>
      </c>
      <c r="N11987" s="1" t="n">
        <v>3.347</v>
      </c>
      <c r="O11987" s="1" t="n">
        <v>118.97</v>
      </c>
      <c r="P11987" s="1" t="s">
        <v>3744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3918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3908</v>
      </c>
      <c r="N11988" s="1" t="n">
        <v>1.444</v>
      </c>
      <c r="O11988" s="1" t="n">
        <v>53.72</v>
      </c>
      <c r="P11988" s="1" t="s">
        <v>3744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3918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3909</v>
      </c>
      <c r="N11989" s="1" t="n">
        <v>3.196</v>
      </c>
      <c r="O11989" s="1" t="n">
        <v>5.26</v>
      </c>
      <c r="P11989" s="1" t="s">
        <v>3744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3918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3910</v>
      </c>
      <c r="N11990" s="1" t="n">
        <v>11.024</v>
      </c>
      <c r="O11990" s="1" t="n">
        <v>27.25</v>
      </c>
      <c r="P11990" s="1" t="s">
        <v>3744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3918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3911</v>
      </c>
      <c r="N11991" s="1" t="n">
        <v>0.139</v>
      </c>
      <c r="O11991" s="1" t="n">
        <v>0</v>
      </c>
      <c r="P11991" s="1" t="s">
        <v>3744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3918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3912</v>
      </c>
      <c r="N11992" s="1" t="n">
        <v>2.238</v>
      </c>
      <c r="O11992" s="1" t="n">
        <v>49.7</v>
      </c>
      <c r="P11992" s="1" t="s">
        <v>3744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3918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3913</v>
      </c>
      <c r="N11993" s="1" t="n">
        <v>12.955</v>
      </c>
      <c r="O11993" s="1" t="n">
        <v>307.55</v>
      </c>
      <c r="P11993" s="1" t="s">
        <v>3744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3918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3914</v>
      </c>
      <c r="N11994" s="1" t="n">
        <v>16.825</v>
      </c>
      <c r="O11994" s="1" t="n">
        <v>412.31</v>
      </c>
      <c r="P11994" s="1" t="s">
        <v>3744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3918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3915</v>
      </c>
      <c r="N11995" s="1" t="n">
        <v>17.945</v>
      </c>
      <c r="O11995" s="1" t="n">
        <v>481</v>
      </c>
      <c r="P11995" s="1" t="s">
        <v>3744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3918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3916</v>
      </c>
      <c r="N11996" s="1" t="n">
        <v>4.546</v>
      </c>
      <c r="O11996" s="1" t="n">
        <v>118.37</v>
      </c>
      <c r="P11996" s="1" t="s">
        <v>3744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3918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3909</v>
      </c>
      <c r="N11997" s="1" t="n">
        <v>4.68</v>
      </c>
      <c r="O11997" s="1" t="n">
        <v>7.13</v>
      </c>
      <c r="P11997" s="1" t="s">
        <v>3744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3918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3910</v>
      </c>
      <c r="N11998" s="1" t="n">
        <v>2.42</v>
      </c>
      <c r="O11998" s="1" t="n">
        <v>5.54</v>
      </c>
      <c r="P11998" s="1" t="s">
        <v>3744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3918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3911</v>
      </c>
      <c r="N11999" s="1" t="n">
        <v>1.191</v>
      </c>
      <c r="O11999" s="1" t="n">
        <v>0</v>
      </c>
      <c r="P11999" s="1" t="s">
        <v>3744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3918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3912</v>
      </c>
      <c r="N12000" s="1" t="n">
        <v>3.422</v>
      </c>
      <c r="O12000" s="1" t="n">
        <v>76.06</v>
      </c>
      <c r="P12000" s="1" t="s">
        <v>3744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3918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3913</v>
      </c>
      <c r="N12001" s="1" t="n">
        <v>15.62</v>
      </c>
      <c r="O12001" s="1" t="n">
        <v>371.13</v>
      </c>
      <c r="P12001" s="1" t="s">
        <v>3744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3918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3914</v>
      </c>
      <c r="N12002" s="1" t="n">
        <v>14.365</v>
      </c>
      <c r="O12002" s="1" t="n">
        <v>352.32</v>
      </c>
      <c r="P12002" s="1" t="s">
        <v>3744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3918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3915</v>
      </c>
      <c r="N12003" s="1" t="n">
        <v>18.511</v>
      </c>
      <c r="O12003" s="1" t="n">
        <v>496.59</v>
      </c>
      <c r="P12003" s="1" t="s">
        <v>3744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3918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3916</v>
      </c>
      <c r="N12004" s="1" t="n">
        <v>4.872</v>
      </c>
      <c r="O12004" s="1" t="n">
        <v>126.96</v>
      </c>
      <c r="P12004" s="1" t="s">
        <v>3744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3918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5295</v>
      </c>
      <c r="N12005" s="1" t="n">
        <v>0.588</v>
      </c>
      <c r="O12005" s="1" t="n">
        <v>6.31</v>
      </c>
      <c r="P12005" s="1" t="s">
        <v>3744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3918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3909</v>
      </c>
      <c r="N12006" s="1" t="n">
        <v>4.974</v>
      </c>
      <c r="O12006" s="1" t="n">
        <v>7.59</v>
      </c>
      <c r="P12006" s="1" t="s">
        <v>3744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3918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3910</v>
      </c>
      <c r="N12007" s="1" t="n">
        <v>2.722</v>
      </c>
      <c r="O12007" s="1" t="n">
        <v>6.24</v>
      </c>
      <c r="P12007" s="1" t="s">
        <v>3744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3918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3911</v>
      </c>
      <c r="N12008" s="1" t="n">
        <v>0.526</v>
      </c>
      <c r="O12008" s="1" t="n">
        <v>0</v>
      </c>
      <c r="P12008" s="1" t="s">
        <v>3744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3918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4129</v>
      </c>
      <c r="N12009" s="1" t="n">
        <v>16</v>
      </c>
      <c r="O12009" s="1" t="n">
        <v>310.43</v>
      </c>
      <c r="P12009" s="1" t="s">
        <v>3744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3918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3917</v>
      </c>
      <c r="N12010" s="1" t="n">
        <v>2.439</v>
      </c>
      <c r="O12010" s="1" t="n">
        <v>84.37</v>
      </c>
      <c r="P12010" s="1" t="s">
        <v>3744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3918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3911</v>
      </c>
      <c r="N12011" s="1" t="n">
        <v>0.361</v>
      </c>
      <c r="O12011" s="1" t="n">
        <v>0</v>
      </c>
      <c r="P12011" s="1" t="s">
        <v>3744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3918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3898</v>
      </c>
      <c r="N12012" s="1" t="n">
        <v>5.18</v>
      </c>
      <c r="O12012" s="1" t="n">
        <v>181.09</v>
      </c>
      <c r="P12012" s="1" t="s">
        <v>3744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3918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3899</v>
      </c>
      <c r="N12013" s="1" t="n">
        <v>16.285</v>
      </c>
      <c r="O12013" s="1" t="n">
        <v>583.56</v>
      </c>
      <c r="P12013" s="1" t="s">
        <v>3744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3918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3900</v>
      </c>
      <c r="N12014" s="1" t="n">
        <v>3.192</v>
      </c>
      <c r="O12014" s="1" t="n">
        <v>131.13</v>
      </c>
      <c r="P12014" s="1" t="s">
        <v>3744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3918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3901</v>
      </c>
      <c r="N12015" s="1" t="n">
        <v>6.61</v>
      </c>
      <c r="O12015" s="1" t="n">
        <v>271.53</v>
      </c>
      <c r="P12015" s="1" t="s">
        <v>3744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3918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3902</v>
      </c>
      <c r="N12016" s="1" t="n">
        <v>5.32</v>
      </c>
      <c r="O12016" s="1" t="n">
        <v>237.15</v>
      </c>
      <c r="P12016" s="1" t="s">
        <v>3744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3918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3903</v>
      </c>
      <c r="N12017" s="1" t="n">
        <v>9.075</v>
      </c>
      <c r="O12017" s="1" t="n">
        <v>436.26</v>
      </c>
      <c r="P12017" s="1" t="s">
        <v>3744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3918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3905</v>
      </c>
      <c r="N12018" s="1" t="n">
        <v>1.71</v>
      </c>
      <c r="O12018" s="1" t="n">
        <v>76.23</v>
      </c>
      <c r="P12018" s="1" t="s">
        <v>3744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3918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3906</v>
      </c>
      <c r="N12019" s="1" t="n">
        <v>1.392</v>
      </c>
      <c r="O12019" s="1" t="n">
        <v>66.92</v>
      </c>
      <c r="P12019" s="1" t="s">
        <v>3744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3918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3907</v>
      </c>
      <c r="N12020" s="1" t="n">
        <v>1.564</v>
      </c>
      <c r="O12020" s="1" t="n">
        <v>88.86</v>
      </c>
      <c r="P12020" s="1" t="s">
        <v>3744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3918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5605</v>
      </c>
      <c r="N12021" s="1" t="n">
        <v>3.56</v>
      </c>
      <c r="O12021" s="1" t="n">
        <v>133.79</v>
      </c>
      <c r="P12021" s="1" t="s">
        <v>3744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3918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3908</v>
      </c>
      <c r="N12022" s="1" t="n">
        <v>1.476</v>
      </c>
      <c r="O12022" s="1" t="n">
        <v>58.05</v>
      </c>
      <c r="P12022" s="1" t="s">
        <v>3744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3918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3909</v>
      </c>
      <c r="N12023" s="1" t="n">
        <v>2.888</v>
      </c>
      <c r="O12023" s="1" t="n">
        <v>5.02</v>
      </c>
      <c r="P12023" s="1" t="s">
        <v>3744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3918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3910</v>
      </c>
      <c r="N12024" s="1" t="n">
        <v>13.175</v>
      </c>
      <c r="O12024" s="1" t="n">
        <v>34.44</v>
      </c>
      <c r="P12024" s="1" t="s">
        <v>3744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3918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3911</v>
      </c>
      <c r="N12025" s="1" t="n">
        <v>0.574</v>
      </c>
      <c r="O12025" s="1" t="n">
        <v>0</v>
      </c>
      <c r="P12025" s="1" t="s">
        <v>3744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3918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4129</v>
      </c>
      <c r="N12026" s="1" t="n">
        <v>14.875</v>
      </c>
      <c r="O12026" s="1" t="n">
        <v>282.74</v>
      </c>
      <c r="P12026" s="1" t="s">
        <v>3744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3918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3917</v>
      </c>
      <c r="N12027" s="1" t="n">
        <v>2.439</v>
      </c>
      <c r="O12027" s="1" t="n">
        <v>82.66</v>
      </c>
      <c r="P12027" s="1" t="s">
        <v>3744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3918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3911</v>
      </c>
      <c r="N12028" s="1" t="n">
        <v>0.086</v>
      </c>
      <c r="O12028" s="1" t="n">
        <v>0</v>
      </c>
      <c r="P12028" s="1" t="s">
        <v>3744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3778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3779</v>
      </c>
      <c r="N12029" s="1" t="n">
        <v>180</v>
      </c>
      <c r="O12029" s="1" t="n">
        <v>270</v>
      </c>
      <c r="P12029" s="1" t="s">
        <v>3744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3749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3745</v>
      </c>
      <c r="N12030" s="1" t="n">
        <v>50</v>
      </c>
      <c r="O12030" s="1" t="n">
        <v>100</v>
      </c>
      <c r="P12030" s="1" t="s">
        <v>3744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3749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3746</v>
      </c>
      <c r="N12031" s="1" t="n">
        <v>6</v>
      </c>
      <c r="O12031" s="1" t="n">
        <v>48</v>
      </c>
      <c r="P12031" s="1" t="s">
        <v>3744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3749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3781</v>
      </c>
      <c r="N12032" s="1" t="n">
        <v>20</v>
      </c>
      <c r="O12032" s="1" t="n">
        <v>130</v>
      </c>
      <c r="P12032" s="1" t="s">
        <v>3744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3749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3782</v>
      </c>
      <c r="N12033" s="1" t="n">
        <v>6</v>
      </c>
      <c r="O12033" s="1" t="n">
        <v>42</v>
      </c>
      <c r="P12033" s="1" t="s">
        <v>3744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3749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3783</v>
      </c>
      <c r="N12034" s="1" t="n">
        <v>48</v>
      </c>
      <c r="O12034" s="1" t="n">
        <v>300</v>
      </c>
      <c r="P12034" s="1" t="s">
        <v>3744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3749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3784</v>
      </c>
      <c r="N12035" s="1" t="n">
        <v>2.4</v>
      </c>
      <c r="O12035" s="1" t="n">
        <v>19</v>
      </c>
      <c r="P12035" s="1" t="s">
        <v>3744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3749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3785</v>
      </c>
      <c r="N12036" s="1" t="n">
        <v>20</v>
      </c>
      <c r="O12036" s="1" t="n">
        <v>150</v>
      </c>
      <c r="P12036" s="1" t="s">
        <v>3744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3749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3934</v>
      </c>
      <c r="N12037" s="1" t="n">
        <v>20</v>
      </c>
      <c r="O12037" s="1" t="n">
        <v>150</v>
      </c>
      <c r="P12037" s="1" t="s">
        <v>3744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3749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3786</v>
      </c>
      <c r="N12038" s="1" t="n">
        <v>12.7</v>
      </c>
      <c r="O12038" s="1" t="n">
        <v>76</v>
      </c>
      <c r="P12038" s="1" t="s">
        <v>3744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3749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3787</v>
      </c>
      <c r="N12039" s="1" t="n">
        <v>40</v>
      </c>
      <c r="O12039" s="1" t="n">
        <v>380</v>
      </c>
      <c r="P12039" s="1" t="s">
        <v>3744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3749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3788</v>
      </c>
      <c r="N12040" s="1" t="n">
        <v>3</v>
      </c>
      <c r="O12040" s="1" t="n">
        <v>27</v>
      </c>
      <c r="P12040" s="1" t="s">
        <v>3744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3749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3789</v>
      </c>
      <c r="N12041" s="1" t="n">
        <v>8</v>
      </c>
      <c r="O12041" s="1" t="n">
        <v>48</v>
      </c>
      <c r="P12041" s="1" t="s">
        <v>3744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3749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3790</v>
      </c>
      <c r="N12042" s="1" t="n">
        <v>5</v>
      </c>
      <c r="O12042" s="1" t="n">
        <v>125</v>
      </c>
      <c r="P12042" s="1" t="s">
        <v>3744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3749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3791</v>
      </c>
      <c r="N12043" s="1" t="n">
        <v>10</v>
      </c>
      <c r="O12043" s="1" t="n">
        <v>110</v>
      </c>
      <c r="P12043" s="1" t="s">
        <v>3744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3749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3936</v>
      </c>
      <c r="N12044" s="1" t="n">
        <v>2</v>
      </c>
      <c r="O12044" s="1" t="n">
        <v>24</v>
      </c>
      <c r="P12044" s="1" t="s">
        <v>3744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3749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3937</v>
      </c>
      <c r="N12045" s="1" t="n">
        <v>9.9</v>
      </c>
      <c r="O12045" s="1" t="n">
        <v>89</v>
      </c>
      <c r="P12045" s="1" t="s">
        <v>3744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3749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5198</v>
      </c>
      <c r="N12046" s="1" t="n">
        <v>14</v>
      </c>
      <c r="O12046" s="1" t="n">
        <v>95</v>
      </c>
      <c r="P12046" s="1" t="s">
        <v>3744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3749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4573</v>
      </c>
      <c r="N12047" s="1" t="n">
        <v>52.08</v>
      </c>
      <c r="O12047" s="1" t="n">
        <v>138</v>
      </c>
      <c r="P12047" s="1" t="s">
        <v>3744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3749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3793</v>
      </c>
      <c r="N12048" s="1" t="n">
        <v>20</v>
      </c>
      <c r="O12048" s="1" t="n">
        <v>80</v>
      </c>
      <c r="P12048" s="1" t="s">
        <v>3744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3749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3939</v>
      </c>
      <c r="N12049" s="1" t="n">
        <v>8.4</v>
      </c>
      <c r="O12049" s="1" t="n">
        <v>100</v>
      </c>
      <c r="P12049" s="1" t="s">
        <v>3744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3749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4381</v>
      </c>
      <c r="N12050" s="1" t="n">
        <v>50</v>
      </c>
      <c r="O12050" s="1" t="n">
        <v>650</v>
      </c>
      <c r="P12050" s="1" t="s">
        <v>3744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3750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4028</v>
      </c>
      <c r="N12051" s="1" t="n">
        <v>14</v>
      </c>
      <c r="O12051" s="1" t="n">
        <v>168</v>
      </c>
      <c r="P12051" s="1" t="s">
        <v>3744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3750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6754</v>
      </c>
      <c r="N12052" s="1" t="n">
        <v>14</v>
      </c>
      <c r="O12052" s="1" t="n">
        <v>98</v>
      </c>
      <c r="P12052" s="1" t="s">
        <v>3744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3750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4030</v>
      </c>
      <c r="N12053" s="1" t="n">
        <v>18</v>
      </c>
      <c r="O12053" s="1" t="n">
        <v>190</v>
      </c>
      <c r="P12053" s="1" t="s">
        <v>3744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3750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5062</v>
      </c>
      <c r="N12054" s="1" t="n">
        <v>3</v>
      </c>
      <c r="O12054" s="1" t="n">
        <v>36.27</v>
      </c>
      <c r="P12054" s="1" t="s">
        <v>3744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3750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4201</v>
      </c>
      <c r="N12055" s="1" t="n">
        <v>6</v>
      </c>
      <c r="O12055" s="1" t="n">
        <v>65.28</v>
      </c>
      <c r="P12055" s="1" t="s">
        <v>3744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3750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3943</v>
      </c>
      <c r="N12056" s="1" t="n">
        <v>27</v>
      </c>
      <c r="O12056" s="1" t="n">
        <v>65.07</v>
      </c>
      <c r="P12056" s="1" t="s">
        <v>3744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3750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3944</v>
      </c>
      <c r="N12057" s="1" t="n">
        <v>27</v>
      </c>
      <c r="O12057" s="1" t="n">
        <v>65.07</v>
      </c>
      <c r="P12057" s="1" t="s">
        <v>3744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3750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3852</v>
      </c>
      <c r="N12058" s="1" t="n">
        <v>36</v>
      </c>
      <c r="O12058" s="1" t="n">
        <v>264.6</v>
      </c>
      <c r="P12058" s="1" t="s">
        <v>3744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3750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4046</v>
      </c>
      <c r="N12059" s="1" t="n">
        <v>40</v>
      </c>
      <c r="O12059" s="1" t="n">
        <v>376</v>
      </c>
      <c r="P12059" s="1" t="s">
        <v>3744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3750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4046</v>
      </c>
      <c r="N12060" s="1" t="n">
        <v>40</v>
      </c>
      <c r="O12060" s="1" t="n">
        <v>370</v>
      </c>
      <c r="P12060" s="1" t="s">
        <v>3744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3750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6927</v>
      </c>
      <c r="N12061" s="1" t="n">
        <v>36</v>
      </c>
      <c r="O12061" s="1" t="n">
        <v>521.64</v>
      </c>
      <c r="P12061" s="1" t="s">
        <v>3744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3750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5603</v>
      </c>
      <c r="N12062" s="1" t="n">
        <v>36</v>
      </c>
      <c r="O12062" s="1" t="n">
        <v>370.8</v>
      </c>
      <c r="P12062" s="1" t="s">
        <v>3744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3750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3821</v>
      </c>
      <c r="N12063" s="1" t="n">
        <v>79.4</v>
      </c>
      <c r="O12063" s="1" t="n">
        <v>2580.5</v>
      </c>
      <c r="P12063" s="1" t="s">
        <v>3744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3750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4707</v>
      </c>
      <c r="N12064" s="1" t="n">
        <v>16</v>
      </c>
      <c r="O12064" s="1" t="n">
        <v>113.49</v>
      </c>
      <c r="P12064" s="1" t="s">
        <v>3744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3750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4274</v>
      </c>
      <c r="N12065" s="1" t="n">
        <v>40</v>
      </c>
      <c r="O12065" s="1" t="n">
        <v>316.11</v>
      </c>
      <c r="P12065" s="1" t="s">
        <v>3744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3750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4708</v>
      </c>
      <c r="N12066" s="1" t="n">
        <v>16</v>
      </c>
      <c r="O12066" s="1" t="n">
        <v>125.67</v>
      </c>
      <c r="P12066" s="1" t="s">
        <v>3744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3750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3893</v>
      </c>
      <c r="N12067" s="1" t="n">
        <v>75</v>
      </c>
      <c r="O12067" s="1" t="n">
        <v>1425</v>
      </c>
      <c r="P12067" s="1" t="s">
        <v>3744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3750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5497</v>
      </c>
      <c r="N12068" s="1" t="n">
        <v>30</v>
      </c>
      <c r="O12068" s="1" t="n">
        <v>46.79</v>
      </c>
      <c r="P12068" s="1" t="s">
        <v>3744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3750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4328</v>
      </c>
      <c r="N12069" s="1" t="n">
        <v>45</v>
      </c>
      <c r="O12069" s="1" t="n">
        <v>112.5</v>
      </c>
      <c r="P12069" s="1" t="s">
        <v>3744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3750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4329</v>
      </c>
      <c r="N12070" s="1" t="n">
        <v>27</v>
      </c>
      <c r="O12070" s="1" t="n">
        <v>110.7</v>
      </c>
      <c r="P12070" s="1" t="s">
        <v>3744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3750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6139</v>
      </c>
      <c r="N12071" s="1" t="n">
        <v>12</v>
      </c>
      <c r="O12071" s="1" t="n">
        <v>14.16</v>
      </c>
      <c r="P12071" s="1" t="s">
        <v>3744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3750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6478</v>
      </c>
      <c r="N12072" s="1" t="n">
        <v>12</v>
      </c>
      <c r="O12072" s="1" t="n">
        <v>14.16</v>
      </c>
      <c r="P12072" s="1" t="s">
        <v>3744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3750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5702</v>
      </c>
      <c r="N12073" s="1" t="n">
        <v>18</v>
      </c>
      <c r="O12073" s="1" t="n">
        <v>43.2</v>
      </c>
      <c r="P12073" s="1" t="s">
        <v>3744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3750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4332</v>
      </c>
      <c r="N12074" s="1" t="n">
        <v>27</v>
      </c>
      <c r="O12074" s="1" t="n">
        <v>121.5</v>
      </c>
      <c r="P12074" s="1" t="s">
        <v>3744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3750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4333</v>
      </c>
      <c r="N12075" s="1" t="n">
        <v>18</v>
      </c>
      <c r="O12075" s="1" t="n">
        <v>81</v>
      </c>
      <c r="P12075" s="1" t="s">
        <v>3744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3750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6059</v>
      </c>
      <c r="N12076" s="1" t="n">
        <v>9</v>
      </c>
      <c r="O12076" s="1" t="n">
        <v>34.2</v>
      </c>
      <c r="P12076" s="1" t="s">
        <v>3744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3750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6928</v>
      </c>
      <c r="N12077" s="1" t="n">
        <v>6</v>
      </c>
      <c r="O12077" s="1" t="n">
        <v>43.8</v>
      </c>
      <c r="P12077" s="1" t="s">
        <v>3744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11</v>
      </c>
      <c r="D12078" s="1" t="s">
        <v>3750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6141</v>
      </c>
      <c r="N12078" s="1" t="n">
        <v>12</v>
      </c>
      <c r="O12078" s="1" t="n">
        <v>14.16</v>
      </c>
      <c r="P12078" s="1" t="s">
        <v>3744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11</v>
      </c>
      <c r="D12079" s="1" t="s">
        <v>3750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6482</v>
      </c>
      <c r="N12079" s="1" t="n">
        <v>12</v>
      </c>
      <c r="O12079" s="1" t="n">
        <v>14.16</v>
      </c>
      <c r="P12079" s="1" t="s">
        <v>3744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11</v>
      </c>
      <c r="D12080" s="1" t="s">
        <v>3750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6483</v>
      </c>
      <c r="N12080" s="1" t="n">
        <v>15</v>
      </c>
      <c r="O12080" s="1" t="n">
        <v>43.5</v>
      </c>
      <c r="P12080" s="1" t="s">
        <v>3744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11</v>
      </c>
      <c r="D12081" s="1" t="s">
        <v>3750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5238</v>
      </c>
      <c r="N12081" s="1" t="n">
        <v>12</v>
      </c>
      <c r="O12081" s="1" t="n">
        <v>14.16</v>
      </c>
      <c r="P12081" s="1" t="s">
        <v>3744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3897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3898</v>
      </c>
      <c r="N12082" s="1" t="n">
        <v>4.98</v>
      </c>
      <c r="O12082" s="1" t="n">
        <v>171.35</v>
      </c>
      <c r="P12082" s="1" t="s">
        <v>3744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3897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3899</v>
      </c>
      <c r="N12083" s="1" t="n">
        <v>12.075</v>
      </c>
      <c r="O12083" s="1" t="n">
        <v>425.87</v>
      </c>
      <c r="P12083" s="1" t="s">
        <v>3744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3897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3900</v>
      </c>
      <c r="N12084" s="1" t="n">
        <v>3.348</v>
      </c>
      <c r="O12084" s="1" t="n">
        <v>135.36</v>
      </c>
      <c r="P12084" s="1" t="s">
        <v>3744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3897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3901</v>
      </c>
      <c r="N12085" s="1" t="n">
        <v>6.855</v>
      </c>
      <c r="O12085" s="1" t="n">
        <v>277.16</v>
      </c>
      <c r="P12085" s="1" t="s">
        <v>3744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3897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3902</v>
      </c>
      <c r="N12086" s="1" t="n">
        <v>6.555</v>
      </c>
      <c r="O12086" s="1" t="n">
        <v>287.59</v>
      </c>
      <c r="P12086" s="1" t="s">
        <v>3744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3897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3903</v>
      </c>
      <c r="N12087" s="1" t="n">
        <v>10.44</v>
      </c>
      <c r="O12087" s="1" t="n">
        <v>493.96</v>
      </c>
      <c r="P12087" s="1" t="s">
        <v>3744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3897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3904</v>
      </c>
      <c r="N12088" s="1" t="n">
        <v>4.504</v>
      </c>
      <c r="O12088" s="1" t="n">
        <v>216.98</v>
      </c>
      <c r="P12088" s="1" t="s">
        <v>3744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3897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3905</v>
      </c>
      <c r="N12089" s="1" t="n">
        <v>1.832</v>
      </c>
      <c r="O12089" s="1" t="n">
        <v>80.38</v>
      </c>
      <c r="P12089" s="1" t="s">
        <v>3744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3897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3906</v>
      </c>
      <c r="N12090" s="1" t="n">
        <v>2.204</v>
      </c>
      <c r="O12090" s="1" t="n">
        <v>104.28</v>
      </c>
      <c r="P12090" s="1" t="s">
        <v>3744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3897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3907</v>
      </c>
      <c r="N12091" s="1" t="n">
        <v>1.718</v>
      </c>
      <c r="O12091" s="1" t="n">
        <v>96.07</v>
      </c>
      <c r="P12091" s="1" t="s">
        <v>3744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3897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5605</v>
      </c>
      <c r="N12092" s="1" t="n">
        <v>5.218</v>
      </c>
      <c r="O12092" s="1" t="n">
        <v>193.01</v>
      </c>
      <c r="P12092" s="1" t="s">
        <v>3744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22</v>
      </c>
      <c r="D12093" s="1" t="s">
        <v>3897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3908</v>
      </c>
      <c r="N12093" s="1" t="n">
        <v>1.458</v>
      </c>
      <c r="O12093" s="1" t="n">
        <v>56.44</v>
      </c>
      <c r="P12093" s="1" t="s">
        <v>3744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22</v>
      </c>
      <c r="D12094" s="1" t="s">
        <v>3897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3909</v>
      </c>
      <c r="N12094" s="1" t="n">
        <v>4.134</v>
      </c>
      <c r="O12094" s="1" t="n">
        <v>7.08</v>
      </c>
      <c r="P12094" s="1" t="s">
        <v>3744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22</v>
      </c>
      <c r="D12095" s="1" t="s">
        <v>3897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3910</v>
      </c>
      <c r="N12095" s="1" t="n">
        <v>13.595</v>
      </c>
      <c r="O12095" s="1" t="n">
        <v>34.98</v>
      </c>
      <c r="P12095" s="1" t="s">
        <v>3744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22</v>
      </c>
      <c r="D12096" s="1" t="s">
        <v>3897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3911</v>
      </c>
      <c r="N12096" s="1" t="n">
        <v>0.484</v>
      </c>
      <c r="O12096" s="1" t="n">
        <v>0</v>
      </c>
      <c r="P12096" s="1" t="s">
        <v>3744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3918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3898</v>
      </c>
      <c r="N12097" s="1" t="n">
        <v>4.98</v>
      </c>
      <c r="O12097" s="1" t="n">
        <v>171.35</v>
      </c>
      <c r="P12097" s="1" t="s">
        <v>3744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3918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3899</v>
      </c>
      <c r="N12098" s="1" t="n">
        <v>12.075</v>
      </c>
      <c r="O12098" s="1" t="n">
        <v>425.87</v>
      </c>
      <c r="P12098" s="1" t="s">
        <v>3744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3918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3900</v>
      </c>
      <c r="N12099" s="1" t="n">
        <v>3.348</v>
      </c>
      <c r="O12099" s="1" t="n">
        <v>135.36</v>
      </c>
      <c r="P12099" s="1" t="s">
        <v>3744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3918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3901</v>
      </c>
      <c r="N12100" s="1" t="n">
        <v>6.855</v>
      </c>
      <c r="O12100" s="1" t="n">
        <v>277.16</v>
      </c>
      <c r="P12100" s="1" t="s">
        <v>3744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3918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3902</v>
      </c>
      <c r="N12101" s="1" t="n">
        <v>6.555</v>
      </c>
      <c r="O12101" s="1" t="n">
        <v>287.59</v>
      </c>
      <c r="P12101" s="1" t="s">
        <v>3744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3918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3903</v>
      </c>
      <c r="N12102" s="1" t="n">
        <v>10.44</v>
      </c>
      <c r="O12102" s="1" t="n">
        <v>493.96</v>
      </c>
      <c r="P12102" s="1" t="s">
        <v>3744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3918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3904</v>
      </c>
      <c r="N12103" s="1" t="n">
        <v>4.504</v>
      </c>
      <c r="O12103" s="1" t="n">
        <v>216.98</v>
      </c>
      <c r="P12103" s="1" t="s">
        <v>3744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3918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3905</v>
      </c>
      <c r="N12104" s="1" t="n">
        <v>1.832</v>
      </c>
      <c r="O12104" s="1" t="n">
        <v>80.38</v>
      </c>
      <c r="P12104" s="1" t="s">
        <v>3744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3918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3906</v>
      </c>
      <c r="N12105" s="1" t="n">
        <v>2.204</v>
      </c>
      <c r="O12105" s="1" t="n">
        <v>104.28</v>
      </c>
      <c r="P12105" s="1" t="s">
        <v>3744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3918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3907</v>
      </c>
      <c r="N12106" s="1" t="n">
        <v>1.718</v>
      </c>
      <c r="O12106" s="1" t="n">
        <v>96.07</v>
      </c>
      <c r="P12106" s="1" t="s">
        <v>3744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3918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5605</v>
      </c>
      <c r="N12107" s="1" t="n">
        <v>5.218</v>
      </c>
      <c r="O12107" s="1" t="n">
        <v>193.01</v>
      </c>
      <c r="P12107" s="1" t="s">
        <v>3744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100</v>
      </c>
      <c r="D12108" s="1" t="s">
        <v>3918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3908</v>
      </c>
      <c r="N12108" s="1" t="n">
        <v>1.458</v>
      </c>
      <c r="O12108" s="1" t="n">
        <v>56.44</v>
      </c>
      <c r="P12108" s="1" t="s">
        <v>3744</v>
      </c>
    </row>
    <row r="12109" customFormat="false" ht="12.75" hidden="false" customHeight="true" outlineLevel="0" collapsed="false">
      <c r="A12109" s="1" t="n">
        <v>3</v>
      </c>
      <c r="B12109" s="80" t="n">
        <v>46294</v>
      </c>
      <c r="C12109" s="1" t="n">
        <v>100</v>
      </c>
      <c r="D12109" s="1" t="s">
        <v>3918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3909</v>
      </c>
      <c r="N12109" s="1" t="n">
        <v>4.134</v>
      </c>
      <c r="O12109" s="1" t="n">
        <v>7.08</v>
      </c>
      <c r="P12109" s="1" t="s">
        <v>3744</v>
      </c>
    </row>
    <row r="12110" customFormat="false" ht="12.75" hidden="false" customHeight="true" outlineLevel="0" collapsed="false">
      <c r="A12110" s="1" t="n">
        <v>3</v>
      </c>
      <c r="B12110" s="80" t="n">
        <v>46294</v>
      </c>
      <c r="C12110" s="1" t="n">
        <v>100</v>
      </c>
      <c r="D12110" s="1" t="s">
        <v>3918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3910</v>
      </c>
      <c r="N12110" s="1" t="n">
        <v>13.595</v>
      </c>
      <c r="O12110" s="1" t="n">
        <v>34.98</v>
      </c>
      <c r="P12110" s="1" t="s">
        <v>3744</v>
      </c>
    </row>
    <row r="12111" customFormat="false" ht="12.75" hidden="false" customHeight="true" outlineLevel="0" collapsed="false">
      <c r="A12111" s="1" t="n">
        <v>3</v>
      </c>
      <c r="B12111" s="80" t="n">
        <v>46294</v>
      </c>
      <c r="C12111" s="1" t="n">
        <v>100</v>
      </c>
      <c r="D12111" s="1" t="s">
        <v>3918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3911</v>
      </c>
      <c r="N12111" s="1" t="n">
        <v>0.484</v>
      </c>
      <c r="O12111" s="1" t="n">
        <v>0</v>
      </c>
      <c r="P12111" s="1" t="s">
        <v>3744</v>
      </c>
    </row>
    <row r="12112" customFormat="false" ht="12.75" hidden="false" customHeight="true" outlineLevel="0" collapsed="false">
      <c r="A12112" s="1" t="n">
        <v>3</v>
      </c>
      <c r="B12112" s="80" t="n">
        <v>46294</v>
      </c>
      <c r="C12112" s="1" t="n">
        <v>171</v>
      </c>
      <c r="D12112" s="1" t="s">
        <v>3978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4195</v>
      </c>
      <c r="N12112" s="1" t="n">
        <v>12</v>
      </c>
      <c r="O12112" s="1" t="n">
        <v>107.76</v>
      </c>
      <c r="P12112" s="1" t="s">
        <v>3980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3749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3747</v>
      </c>
      <c r="N12113" s="1" t="n">
        <v>40</v>
      </c>
      <c r="O12113" s="1" t="n">
        <v>250</v>
      </c>
      <c r="P12113" s="1" t="s">
        <v>3744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6</v>
      </c>
      <c r="D12114" s="1" t="s">
        <v>3749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3743</v>
      </c>
      <c r="N12114" s="1" t="n">
        <v>10</v>
      </c>
      <c r="O12114" s="1" t="n">
        <v>25</v>
      </c>
      <c r="P12114" s="1" t="s">
        <v>3744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6</v>
      </c>
      <c r="D12115" s="1" t="s">
        <v>3749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3745</v>
      </c>
      <c r="N12115" s="1" t="n">
        <v>8</v>
      </c>
      <c r="O12115" s="1" t="n">
        <v>64</v>
      </c>
      <c r="P12115" s="1" t="s">
        <v>3744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6</v>
      </c>
      <c r="D12116" s="1" t="s">
        <v>3749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3746</v>
      </c>
      <c r="N12116" s="1" t="n">
        <v>50</v>
      </c>
      <c r="O12116" s="1" t="n">
        <v>100</v>
      </c>
      <c r="P12116" s="1" t="s">
        <v>3744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6</v>
      </c>
      <c r="D12117" s="1" t="s">
        <v>3749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3795</v>
      </c>
      <c r="N12117" s="1" t="n">
        <v>40</v>
      </c>
      <c r="O12117" s="1" t="n">
        <v>240</v>
      </c>
      <c r="P12117" s="1" t="s">
        <v>3744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3750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3800</v>
      </c>
      <c r="N12118" s="1" t="n">
        <v>12</v>
      </c>
      <c r="O12118" s="1" t="n">
        <v>144</v>
      </c>
      <c r="P12118" s="1" t="s">
        <v>3744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3750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6929</v>
      </c>
      <c r="N12119" s="1" t="n">
        <v>6</v>
      </c>
      <c r="O12119" s="1" t="n">
        <v>37.5</v>
      </c>
      <c r="P12119" s="1" t="s">
        <v>3744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3750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5990</v>
      </c>
      <c r="N12120" s="1" t="n">
        <v>50</v>
      </c>
      <c r="O12120" s="1" t="n">
        <v>190</v>
      </c>
      <c r="P12120" s="1" t="s">
        <v>3744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3750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5992</v>
      </c>
      <c r="N12121" s="1" t="n">
        <v>50</v>
      </c>
      <c r="O12121" s="1" t="n">
        <v>127.5</v>
      </c>
      <c r="P12121" s="1" t="s">
        <v>3744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3750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6930</v>
      </c>
      <c r="N12122" s="1" t="n">
        <v>6</v>
      </c>
      <c r="O12122" s="1" t="n">
        <v>80</v>
      </c>
      <c r="P12122" s="1" t="s">
        <v>3744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3750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4241</v>
      </c>
      <c r="N12123" s="1" t="n">
        <v>12</v>
      </c>
      <c r="O12123" s="1" t="n">
        <v>42</v>
      </c>
      <c r="P12123" s="1" t="s">
        <v>3744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3750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6008</v>
      </c>
      <c r="N12124" s="1" t="n">
        <v>24</v>
      </c>
      <c r="O12124" s="1" t="n">
        <v>30</v>
      </c>
      <c r="P12124" s="1" t="s">
        <v>3744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3750</v>
      </c>
      <c r="E12125" s="1" t="n">
        <v>10048</v>
      </c>
      <c r="F12125" s="1" t="s">
        <v>2217</v>
      </c>
      <c r="I12125" s="1" t="n">
        <v>3975</v>
      </c>
      <c r="J12125" s="1" t="n">
        <v>14127</v>
      </c>
      <c r="K12125" s="1" t="n">
        <v>7898080640635</v>
      </c>
      <c r="L12125" s="1" t="s">
        <v>5060</v>
      </c>
      <c r="N12125" s="1" t="n">
        <v>12</v>
      </c>
      <c r="O12125" s="1" t="n">
        <v>81.48</v>
      </c>
      <c r="P12125" s="1" t="s">
        <v>3744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3750</v>
      </c>
      <c r="E12126" s="1" t="n">
        <v>10048</v>
      </c>
      <c r="F12126" s="1" t="s">
        <v>2217</v>
      </c>
      <c r="I12126" s="1" t="n">
        <v>3975</v>
      </c>
      <c r="J12126" s="1" t="n">
        <v>40257</v>
      </c>
      <c r="K12126" s="1" t="n">
        <v>7898332870438</v>
      </c>
      <c r="L12126" s="1" t="s">
        <v>4132</v>
      </c>
      <c r="N12126" s="1" t="n">
        <v>500</v>
      </c>
      <c r="O12126" s="1" t="n">
        <v>300</v>
      </c>
      <c r="P12126" s="1" t="s">
        <v>3744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3750</v>
      </c>
      <c r="E12127" s="1" t="n">
        <v>1749</v>
      </c>
      <c r="F12127" s="1" t="s">
        <v>336</v>
      </c>
      <c r="I12127" s="1" t="n">
        <v>4801</v>
      </c>
      <c r="J12127" s="1" t="n">
        <v>102300</v>
      </c>
      <c r="K12127" s="1" t="n">
        <v>7898062920014</v>
      </c>
      <c r="L12127" s="1" t="s">
        <v>5311</v>
      </c>
      <c r="N12127" s="1" t="n">
        <v>120</v>
      </c>
      <c r="O12127" s="1" t="n">
        <v>575.6</v>
      </c>
      <c r="P12127" s="1" t="s">
        <v>3744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3750</v>
      </c>
      <c r="E12128" s="1" t="n">
        <v>1749</v>
      </c>
      <c r="F12128" s="1" t="s">
        <v>336</v>
      </c>
      <c r="I12128" s="1" t="n">
        <v>4801</v>
      </c>
      <c r="J12128" s="1" t="n">
        <v>104678</v>
      </c>
      <c r="K12128" s="1" t="n">
        <v>7898247780075</v>
      </c>
      <c r="L12128" s="1" t="s">
        <v>4576</v>
      </c>
      <c r="N12128" s="1" t="n">
        <v>80</v>
      </c>
      <c r="O12128" s="1" t="n">
        <v>635.6</v>
      </c>
      <c r="P12128" s="1" t="s">
        <v>3744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3750</v>
      </c>
      <c r="E12129" s="1" t="n">
        <v>1749</v>
      </c>
      <c r="F12129" s="1" t="s">
        <v>336</v>
      </c>
      <c r="I12129" s="1" t="n">
        <v>4801</v>
      </c>
      <c r="J12129" s="1" t="n">
        <v>12434</v>
      </c>
      <c r="K12129" s="1" t="n">
        <v>7896800777661</v>
      </c>
      <c r="L12129" s="1" t="s">
        <v>5793</v>
      </c>
      <c r="N12129" s="1" t="n">
        <v>90</v>
      </c>
      <c r="O12129" s="1" t="n">
        <v>419.7</v>
      </c>
      <c r="P12129" s="1" t="s">
        <v>3744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3750</v>
      </c>
      <c r="E12130" s="1" t="n">
        <v>1749</v>
      </c>
      <c r="F12130" s="1" t="s">
        <v>336</v>
      </c>
      <c r="I12130" s="1" t="n">
        <v>4801</v>
      </c>
      <c r="J12130" s="1" t="n">
        <v>13677</v>
      </c>
      <c r="K12130" s="1" t="n">
        <v>7896393601039</v>
      </c>
      <c r="L12130" s="1" t="s">
        <v>4262</v>
      </c>
      <c r="N12130" s="1" t="n">
        <v>90</v>
      </c>
      <c r="O12130" s="1" t="n">
        <v>380.7</v>
      </c>
      <c r="P12130" s="1" t="s">
        <v>3744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3750</v>
      </c>
      <c r="E12131" s="1" t="n">
        <v>1749</v>
      </c>
      <c r="F12131" s="1" t="s">
        <v>336</v>
      </c>
      <c r="I12131" s="1" t="n">
        <v>4801</v>
      </c>
      <c r="J12131" s="1" t="n">
        <v>25964</v>
      </c>
      <c r="K12131" s="1" t="n">
        <v>7896763621858</v>
      </c>
      <c r="L12131" s="1" t="s">
        <v>4764</v>
      </c>
      <c r="N12131" s="1" t="n">
        <v>100</v>
      </c>
      <c r="O12131" s="1" t="n">
        <v>194.5</v>
      </c>
      <c r="P12131" s="1" t="s">
        <v>3744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3750</v>
      </c>
      <c r="E12132" s="1" t="n">
        <v>1749</v>
      </c>
      <c r="F12132" s="1" t="s">
        <v>336</v>
      </c>
      <c r="I12132" s="1" t="n">
        <v>4801</v>
      </c>
      <c r="J12132" s="1" t="n">
        <v>31860</v>
      </c>
      <c r="K12132" s="1" t="n">
        <v>7898018160082</v>
      </c>
      <c r="L12132" s="1" t="s">
        <v>6931</v>
      </c>
      <c r="N12132" s="1" t="n">
        <v>30</v>
      </c>
      <c r="O12132" s="1" t="n">
        <v>125.9</v>
      </c>
      <c r="P12132" s="1" t="s">
        <v>3744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3750</v>
      </c>
      <c r="E12133" s="1" t="n">
        <v>1749</v>
      </c>
      <c r="F12133" s="1" t="s">
        <v>336</v>
      </c>
      <c r="I12133" s="1" t="n">
        <v>4801</v>
      </c>
      <c r="J12133" s="1" t="n">
        <v>33377</v>
      </c>
      <c r="K12133" s="1" t="n">
        <v>7897312402874</v>
      </c>
      <c r="L12133" s="1" t="s">
        <v>4577</v>
      </c>
      <c r="N12133" s="1" t="n">
        <v>24</v>
      </c>
      <c r="O12133" s="1" t="n">
        <v>42.5</v>
      </c>
      <c r="P12133" s="1" t="s">
        <v>3744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3750</v>
      </c>
      <c r="E12134" s="1" t="n">
        <v>1749</v>
      </c>
      <c r="F12134" s="1" t="s">
        <v>336</v>
      </c>
      <c r="I12134" s="1" t="n">
        <v>4801</v>
      </c>
      <c r="J12134" s="1" t="n">
        <v>33379</v>
      </c>
      <c r="K12134" s="1" t="n">
        <v>7897312402881</v>
      </c>
      <c r="L12134" s="1" t="s">
        <v>4578</v>
      </c>
      <c r="N12134" s="1" t="n">
        <v>24</v>
      </c>
      <c r="O12134" s="1" t="n">
        <v>42.5</v>
      </c>
      <c r="P12134" s="1" t="s">
        <v>3744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3750</v>
      </c>
      <c r="E12135" s="1" t="n">
        <v>1749</v>
      </c>
      <c r="F12135" s="1" t="s">
        <v>336</v>
      </c>
      <c r="I12135" s="1" t="n">
        <v>4801</v>
      </c>
      <c r="J12135" s="1" t="n">
        <v>34895</v>
      </c>
      <c r="K12135" s="1" t="n">
        <v>7897312402898</v>
      </c>
      <c r="L12135" s="1" t="s">
        <v>6932</v>
      </c>
      <c r="N12135" s="1" t="n">
        <v>24</v>
      </c>
      <c r="O12135" s="1" t="n">
        <v>42.5</v>
      </c>
      <c r="P12135" s="1" t="s">
        <v>3744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3750</v>
      </c>
      <c r="E12136" s="1" t="n">
        <v>1749</v>
      </c>
      <c r="F12136" s="1" t="s">
        <v>336</v>
      </c>
      <c r="I12136" s="1" t="n">
        <v>4801</v>
      </c>
      <c r="J12136" s="1" t="n">
        <v>72943</v>
      </c>
      <c r="K12136" s="1" t="n">
        <v>7898361830076</v>
      </c>
      <c r="L12136" s="1" t="s">
        <v>4580</v>
      </c>
      <c r="N12136" s="1" t="n">
        <v>90</v>
      </c>
      <c r="O12136" s="1" t="n">
        <v>166.5</v>
      </c>
      <c r="P12136" s="1" t="s">
        <v>3744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3750</v>
      </c>
      <c r="E12137" s="1" t="n">
        <v>10075</v>
      </c>
      <c r="F12137" s="1" t="s">
        <v>384</v>
      </c>
      <c r="I12137" s="1" t="n">
        <v>5351</v>
      </c>
      <c r="J12137" s="1" t="n">
        <v>102785</v>
      </c>
      <c r="K12137" s="1" t="n">
        <v>7896046710750</v>
      </c>
      <c r="L12137" s="1" t="s">
        <v>6933</v>
      </c>
      <c r="N12137" s="1" t="n">
        <v>12</v>
      </c>
      <c r="O12137" s="1" t="n">
        <v>62.04</v>
      </c>
      <c r="P12137" s="1" t="s">
        <v>3744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3750</v>
      </c>
      <c r="E12138" s="1" t="n">
        <v>10075</v>
      </c>
      <c r="F12138" s="1" t="s">
        <v>384</v>
      </c>
      <c r="I12138" s="1" t="n">
        <v>5351</v>
      </c>
      <c r="J12138" s="1" t="n">
        <v>103256</v>
      </c>
      <c r="K12138" s="1" t="n">
        <v>7896046700300</v>
      </c>
      <c r="L12138" s="1" t="s">
        <v>6933</v>
      </c>
      <c r="N12138" s="1" t="n">
        <v>12</v>
      </c>
      <c r="O12138" s="1" t="n">
        <v>62.04</v>
      </c>
      <c r="P12138" s="1" t="s">
        <v>3744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3750</v>
      </c>
      <c r="E12139" s="1" t="n">
        <v>10075</v>
      </c>
      <c r="F12139" s="1" t="s">
        <v>384</v>
      </c>
      <c r="I12139" s="1" t="n">
        <v>5351</v>
      </c>
      <c r="J12139" s="1" t="n">
        <v>104407</v>
      </c>
      <c r="K12139" s="1" t="n">
        <v>7896046703387</v>
      </c>
      <c r="L12139" s="1" t="s">
        <v>6934</v>
      </c>
      <c r="N12139" s="1" t="n">
        <v>12</v>
      </c>
      <c r="O12139" s="1" t="n">
        <v>62.04</v>
      </c>
      <c r="P12139" s="1" t="s">
        <v>3744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3750</v>
      </c>
      <c r="E12140" s="1" t="n">
        <v>10075</v>
      </c>
      <c r="F12140" s="1" t="s">
        <v>384</v>
      </c>
      <c r="I12140" s="1" t="n">
        <v>5351</v>
      </c>
      <c r="J12140" s="1" t="n">
        <v>106184</v>
      </c>
      <c r="K12140" s="1" t="n">
        <v>7896046713133</v>
      </c>
      <c r="L12140" s="1" t="s">
        <v>6935</v>
      </c>
      <c r="N12140" s="1" t="n">
        <v>12</v>
      </c>
      <c r="O12140" s="1" t="n">
        <v>46.2</v>
      </c>
      <c r="P12140" s="1" t="s">
        <v>3744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3750</v>
      </c>
      <c r="E12141" s="1" t="n">
        <v>10075</v>
      </c>
      <c r="F12141" s="1" t="s">
        <v>384</v>
      </c>
      <c r="I12141" s="1" t="n">
        <v>5351</v>
      </c>
      <c r="J12141" s="1" t="n">
        <v>14198</v>
      </c>
      <c r="K12141" s="1" t="n">
        <v>7896046700249</v>
      </c>
      <c r="L12141" s="1" t="s">
        <v>6936</v>
      </c>
      <c r="N12141" s="1" t="n">
        <v>24</v>
      </c>
      <c r="O12141" s="1" t="n">
        <v>46.32</v>
      </c>
      <c r="P12141" s="1" t="s">
        <v>3744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3750</v>
      </c>
      <c r="E12142" s="1" t="n">
        <v>10075</v>
      </c>
      <c r="F12142" s="1" t="s">
        <v>384</v>
      </c>
      <c r="I12142" s="1" t="n">
        <v>5351</v>
      </c>
      <c r="J12142" s="1" t="n">
        <v>17375</v>
      </c>
      <c r="K12142" s="1" t="n">
        <v>7896046704797</v>
      </c>
      <c r="L12142" s="1" t="s">
        <v>6935</v>
      </c>
      <c r="N12142" s="1" t="n">
        <v>12</v>
      </c>
      <c r="O12142" s="1" t="n">
        <v>46.2</v>
      </c>
      <c r="P12142" s="1" t="s">
        <v>3744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3750</v>
      </c>
      <c r="E12143" s="1" t="n">
        <v>10075</v>
      </c>
      <c r="F12143" s="1" t="s">
        <v>384</v>
      </c>
      <c r="I12143" s="1" t="n">
        <v>5351</v>
      </c>
      <c r="J12143" s="1" t="n">
        <v>26639</v>
      </c>
      <c r="K12143" s="1" t="n">
        <v>7896046702878</v>
      </c>
      <c r="L12143" s="1" t="s">
        <v>6937</v>
      </c>
      <c r="N12143" s="1" t="n">
        <v>12</v>
      </c>
      <c r="O12143" s="1" t="n">
        <v>66</v>
      </c>
      <c r="P12143" s="1" t="s">
        <v>3744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3750</v>
      </c>
      <c r="E12144" s="1" t="n">
        <v>10075</v>
      </c>
      <c r="F12144" s="1" t="s">
        <v>384</v>
      </c>
      <c r="I12144" s="1" t="n">
        <v>5351</v>
      </c>
      <c r="J12144" s="1" t="n">
        <v>26657</v>
      </c>
      <c r="K12144" s="1" t="n">
        <v>7896046714352</v>
      </c>
      <c r="L12144" s="1" t="s">
        <v>6934</v>
      </c>
      <c r="N12144" s="1" t="n">
        <v>12</v>
      </c>
      <c r="O12144" s="1" t="n">
        <v>66</v>
      </c>
      <c r="P12144" s="1" t="s">
        <v>3744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3750</v>
      </c>
      <c r="E12145" s="1" t="n">
        <v>10075</v>
      </c>
      <c r="F12145" s="1" t="s">
        <v>384</v>
      </c>
      <c r="I12145" s="1" t="n">
        <v>5351</v>
      </c>
      <c r="J12145" s="1" t="n">
        <v>49528</v>
      </c>
      <c r="K12145" s="1" t="n">
        <v>7896046716943</v>
      </c>
      <c r="L12145" s="1" t="s">
        <v>6938</v>
      </c>
      <c r="N12145" s="1" t="n">
        <v>12</v>
      </c>
      <c r="O12145" s="1" t="n">
        <v>66</v>
      </c>
      <c r="P12145" s="1" t="s">
        <v>3744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3750</v>
      </c>
      <c r="E12146" s="1" t="n">
        <v>1722</v>
      </c>
      <c r="F12146" s="1" t="s">
        <v>518</v>
      </c>
      <c r="I12146" s="1" t="n">
        <v>7425</v>
      </c>
      <c r="J12146" s="1" t="n">
        <v>40370</v>
      </c>
      <c r="K12146" s="1" t="n">
        <v>40141707130</v>
      </c>
      <c r="L12146" s="1" t="s">
        <v>5260</v>
      </c>
      <c r="N12146" s="1" t="n">
        <v>4</v>
      </c>
      <c r="O12146" s="1" t="n">
        <v>20</v>
      </c>
      <c r="P12146" s="1" t="s">
        <v>3744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3750</v>
      </c>
      <c r="E12147" s="1" t="n">
        <v>1722</v>
      </c>
      <c r="F12147" s="1" t="s">
        <v>518</v>
      </c>
      <c r="I12147" s="1" t="n">
        <v>7425</v>
      </c>
      <c r="J12147" s="1" t="n">
        <v>40803</v>
      </c>
      <c r="K12147" s="1" t="n">
        <v>40141707123</v>
      </c>
      <c r="L12147" s="1" t="s">
        <v>5261</v>
      </c>
      <c r="N12147" s="1" t="n">
        <v>4</v>
      </c>
      <c r="O12147" s="1" t="n">
        <v>20</v>
      </c>
      <c r="P12147" s="1" t="s">
        <v>3744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3750</v>
      </c>
      <c r="E12148" s="1" t="n">
        <v>1722</v>
      </c>
      <c r="F12148" s="1" t="s">
        <v>518</v>
      </c>
      <c r="I12148" s="1" t="n">
        <v>7425</v>
      </c>
      <c r="J12148" s="1" t="n">
        <v>66984</v>
      </c>
      <c r="K12148" s="1" t="n">
        <v>40141707147</v>
      </c>
      <c r="L12148" s="1" t="s">
        <v>5263</v>
      </c>
      <c r="N12148" s="1" t="n">
        <v>4</v>
      </c>
      <c r="O12148" s="1" t="n">
        <v>28</v>
      </c>
      <c r="P12148" s="1" t="s">
        <v>3744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3750</v>
      </c>
      <c r="E12149" s="1" t="n">
        <v>1722</v>
      </c>
      <c r="F12149" s="1" t="s">
        <v>518</v>
      </c>
      <c r="I12149" s="1" t="n">
        <v>7425</v>
      </c>
      <c r="J12149" s="1" t="n">
        <v>66985</v>
      </c>
      <c r="K12149" s="1" t="n">
        <v>40141707154</v>
      </c>
      <c r="L12149" s="1" t="s">
        <v>5264</v>
      </c>
      <c r="N12149" s="1" t="n">
        <v>4</v>
      </c>
      <c r="O12149" s="1" t="n">
        <v>28</v>
      </c>
      <c r="P12149" s="1" t="s">
        <v>3744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3750</v>
      </c>
      <c r="E12150" s="1" t="n">
        <v>1722</v>
      </c>
      <c r="F12150" s="1" t="s">
        <v>518</v>
      </c>
      <c r="I12150" s="1" t="n">
        <v>7425</v>
      </c>
      <c r="J12150" s="1" t="n">
        <v>67102</v>
      </c>
      <c r="K12150" s="1" t="n">
        <v>40141707178</v>
      </c>
      <c r="L12150" s="1" t="s">
        <v>4029</v>
      </c>
      <c r="N12150" s="1" t="n">
        <v>35</v>
      </c>
      <c r="O12150" s="1" t="n">
        <v>245</v>
      </c>
      <c r="P12150" s="1" t="s">
        <v>3744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3750</v>
      </c>
      <c r="E12151" s="1" t="n">
        <v>794</v>
      </c>
      <c r="F12151" s="1" t="s">
        <v>190</v>
      </c>
      <c r="I12151" s="1" t="n">
        <v>9093</v>
      </c>
      <c r="J12151" s="1" t="n">
        <v>38692</v>
      </c>
      <c r="K12151" s="1" t="n">
        <v>7898961625102</v>
      </c>
      <c r="L12151" s="1" t="s">
        <v>6939</v>
      </c>
      <c r="N12151" s="1" t="n">
        <v>30</v>
      </c>
      <c r="O12151" s="1" t="n">
        <v>76.8</v>
      </c>
      <c r="P12151" s="1" t="s">
        <v>3744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3750</v>
      </c>
      <c r="E12152" s="1" t="n">
        <v>794</v>
      </c>
      <c r="F12152" s="1" t="s">
        <v>190</v>
      </c>
      <c r="I12152" s="1" t="n">
        <v>9093</v>
      </c>
      <c r="J12152" s="1" t="n">
        <v>38693</v>
      </c>
      <c r="K12152" s="1" t="n">
        <v>7898961625096</v>
      </c>
      <c r="L12152" s="1" t="s">
        <v>4217</v>
      </c>
      <c r="N12152" s="1" t="n">
        <v>60</v>
      </c>
      <c r="O12152" s="1" t="n">
        <v>54</v>
      </c>
      <c r="P12152" s="1" t="s">
        <v>3744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3750</v>
      </c>
      <c r="E12153" s="1" t="n">
        <v>794</v>
      </c>
      <c r="F12153" s="1" t="s">
        <v>190</v>
      </c>
      <c r="I12153" s="1" t="n">
        <v>9093</v>
      </c>
      <c r="J12153" s="1" t="n">
        <v>43770</v>
      </c>
      <c r="K12153" s="1" t="n">
        <v>7898961625133</v>
      </c>
      <c r="L12153" s="1" t="s">
        <v>6940</v>
      </c>
      <c r="N12153" s="1" t="n">
        <v>30</v>
      </c>
      <c r="O12153" s="1" t="n">
        <v>56.22</v>
      </c>
      <c r="P12153" s="1" t="s">
        <v>3744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3750</v>
      </c>
      <c r="E12154" s="1" t="n">
        <v>794</v>
      </c>
      <c r="F12154" s="1" t="s">
        <v>190</v>
      </c>
      <c r="I12154" s="1" t="n">
        <v>9093</v>
      </c>
      <c r="J12154" s="1" t="n">
        <v>45318</v>
      </c>
      <c r="K12154" s="1" t="n">
        <v>7898941898526</v>
      </c>
      <c r="L12154" s="1" t="s">
        <v>6941</v>
      </c>
      <c r="N12154" s="1" t="n">
        <v>12</v>
      </c>
      <c r="O12154" s="1" t="n">
        <v>56</v>
      </c>
      <c r="P12154" s="1" t="s">
        <v>3744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3750</v>
      </c>
      <c r="E12155" s="1" t="n">
        <v>794</v>
      </c>
      <c r="F12155" s="1" t="s">
        <v>190</v>
      </c>
      <c r="I12155" s="1" t="n">
        <v>9093</v>
      </c>
      <c r="J12155" s="1" t="n">
        <v>53074</v>
      </c>
      <c r="K12155" s="1" t="n">
        <v>7898941898540</v>
      </c>
      <c r="L12155" s="1" t="s">
        <v>6942</v>
      </c>
      <c r="N12155" s="1" t="n">
        <v>12</v>
      </c>
      <c r="O12155" s="1" t="n">
        <v>56</v>
      </c>
      <c r="P12155" s="1" t="s">
        <v>3744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3750</v>
      </c>
      <c r="E12156" s="1" t="n">
        <v>1723</v>
      </c>
      <c r="F12156" s="1" t="s">
        <v>63</v>
      </c>
      <c r="I12156" s="1" t="n">
        <v>177204</v>
      </c>
      <c r="J12156" s="1" t="n">
        <v>29079</v>
      </c>
      <c r="K12156" s="1" t="n">
        <v>55515</v>
      </c>
      <c r="L12156" s="1" t="s">
        <v>3821</v>
      </c>
      <c r="N12156" s="1" t="n">
        <v>62.9</v>
      </c>
      <c r="O12156" s="1" t="n">
        <v>2044.25</v>
      </c>
      <c r="P12156" s="1" t="s">
        <v>3744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3750</v>
      </c>
      <c r="E12157" s="1" t="n">
        <v>1723</v>
      </c>
      <c r="F12157" s="1" t="s">
        <v>63</v>
      </c>
      <c r="I12157" s="1" t="n">
        <v>177204</v>
      </c>
      <c r="J12157" s="1" t="n">
        <v>29080</v>
      </c>
      <c r="K12157" s="1" t="n">
        <v>55516</v>
      </c>
      <c r="L12157" s="1" t="s">
        <v>3823</v>
      </c>
      <c r="N12157" s="1" t="n">
        <v>63</v>
      </c>
      <c r="O12157" s="1" t="n">
        <v>1417.5</v>
      </c>
      <c r="P12157" s="1" t="s">
        <v>3744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3750</v>
      </c>
      <c r="E12158" s="1" t="n">
        <v>1734</v>
      </c>
      <c r="F12158" s="1" t="s">
        <v>175</v>
      </c>
      <c r="I12158" s="1" t="n">
        <v>261370</v>
      </c>
      <c r="J12158" s="1" t="n">
        <v>38209</v>
      </c>
      <c r="K12158" s="1" t="n">
        <v>7898055451761</v>
      </c>
      <c r="L12158" s="1" t="s">
        <v>3842</v>
      </c>
      <c r="N12158" s="1" t="n">
        <v>4</v>
      </c>
      <c r="O12158" s="1" t="n">
        <v>79.72</v>
      </c>
      <c r="P12158" s="1" t="s">
        <v>3744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3750</v>
      </c>
      <c r="E12159" s="1" t="n">
        <v>1734</v>
      </c>
      <c r="F12159" s="1" t="s">
        <v>175</v>
      </c>
      <c r="I12159" s="1" t="n">
        <v>261370</v>
      </c>
      <c r="J12159" s="1" t="n">
        <v>38212</v>
      </c>
      <c r="K12159" s="1" t="n">
        <v>7898055451624</v>
      </c>
      <c r="L12159" s="1" t="s">
        <v>4163</v>
      </c>
      <c r="N12159" s="1" t="n">
        <v>4</v>
      </c>
      <c r="O12159" s="1" t="n">
        <v>50.35</v>
      </c>
      <c r="P12159" s="1" t="s">
        <v>3744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3750</v>
      </c>
      <c r="E12160" s="1" t="n">
        <v>1734</v>
      </c>
      <c r="F12160" s="1" t="s">
        <v>175</v>
      </c>
      <c r="I12160" s="1" t="n">
        <v>261370</v>
      </c>
      <c r="J12160" s="1" t="n">
        <v>38213</v>
      </c>
      <c r="K12160" s="1" t="n">
        <v>7898055450023</v>
      </c>
      <c r="L12160" s="1" t="s">
        <v>3843</v>
      </c>
      <c r="N12160" s="1" t="n">
        <v>4</v>
      </c>
      <c r="O12160" s="1" t="n">
        <v>79.72</v>
      </c>
      <c r="P12160" s="1" t="s">
        <v>3744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3750</v>
      </c>
      <c r="E12161" s="1" t="n">
        <v>1734</v>
      </c>
      <c r="F12161" s="1" t="s">
        <v>175</v>
      </c>
      <c r="I12161" s="1" t="n">
        <v>261370</v>
      </c>
      <c r="J12161" s="1" t="n">
        <v>38216</v>
      </c>
      <c r="K12161" s="1" t="n">
        <v>7898055454281</v>
      </c>
      <c r="L12161" s="1" t="s">
        <v>4165</v>
      </c>
      <c r="N12161" s="1" t="n">
        <v>4</v>
      </c>
      <c r="O12161" s="1" t="n">
        <v>50.35</v>
      </c>
      <c r="P12161" s="1" t="s">
        <v>3744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3750</v>
      </c>
      <c r="E12162" s="1" t="n">
        <v>1734</v>
      </c>
      <c r="F12162" s="1" t="s">
        <v>175</v>
      </c>
      <c r="I12162" s="1" t="n">
        <v>261370</v>
      </c>
      <c r="J12162" s="1" t="n">
        <v>38217</v>
      </c>
      <c r="K12162" s="1" t="n">
        <v>7898055454304</v>
      </c>
      <c r="L12162" s="1" t="s">
        <v>4163</v>
      </c>
      <c r="N12162" s="1" t="n">
        <v>4</v>
      </c>
      <c r="O12162" s="1" t="n">
        <v>50.35</v>
      </c>
      <c r="P12162" s="1" t="s">
        <v>3744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3750</v>
      </c>
      <c r="E12163" s="1" t="n">
        <v>1734</v>
      </c>
      <c r="F12163" s="1" t="s">
        <v>175</v>
      </c>
      <c r="I12163" s="1" t="n">
        <v>261370</v>
      </c>
      <c r="J12163" s="1" t="n">
        <v>38220</v>
      </c>
      <c r="K12163" s="1" t="n">
        <v>7898055452355</v>
      </c>
      <c r="L12163" s="1" t="s">
        <v>3843</v>
      </c>
      <c r="N12163" s="1" t="n">
        <v>4</v>
      </c>
      <c r="O12163" s="1" t="n">
        <v>79.72</v>
      </c>
      <c r="P12163" s="1" t="s">
        <v>3744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3750</v>
      </c>
      <c r="E12164" s="1" t="n">
        <v>1734</v>
      </c>
      <c r="F12164" s="1" t="s">
        <v>175</v>
      </c>
      <c r="I12164" s="1" t="n">
        <v>261370</v>
      </c>
      <c r="J12164" s="1" t="n">
        <v>38221</v>
      </c>
      <c r="K12164" s="1" t="n">
        <v>7898055452102</v>
      </c>
      <c r="L12164" s="1" t="s">
        <v>4166</v>
      </c>
      <c r="N12164" s="1" t="n">
        <v>4</v>
      </c>
      <c r="O12164" s="1" t="n">
        <v>50.35</v>
      </c>
      <c r="P12164" s="1" t="s">
        <v>3744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3750</v>
      </c>
      <c r="E12165" s="1" t="n">
        <v>1734</v>
      </c>
      <c r="F12165" s="1" t="s">
        <v>175</v>
      </c>
      <c r="I12165" s="1" t="n">
        <v>261370</v>
      </c>
      <c r="J12165" s="1" t="n">
        <v>38790</v>
      </c>
      <c r="K12165" s="1" t="n">
        <v>7898055453659</v>
      </c>
      <c r="L12165" s="1" t="s">
        <v>5138</v>
      </c>
      <c r="N12165" s="1" t="n">
        <v>4</v>
      </c>
      <c r="O12165" s="1" t="n">
        <v>50.35</v>
      </c>
      <c r="P12165" s="1" t="s">
        <v>3744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3750</v>
      </c>
      <c r="E12166" s="1" t="n">
        <v>1734</v>
      </c>
      <c r="F12166" s="1" t="s">
        <v>175</v>
      </c>
      <c r="I12166" s="1" t="n">
        <v>261370</v>
      </c>
      <c r="J12166" s="1" t="n">
        <v>39252</v>
      </c>
      <c r="K12166" s="1" t="n">
        <v>7898055450993</v>
      </c>
      <c r="L12166" s="1" t="s">
        <v>4167</v>
      </c>
      <c r="N12166" s="1" t="n">
        <v>4</v>
      </c>
      <c r="O12166" s="1" t="n">
        <v>50.35</v>
      </c>
      <c r="P12166" s="1" t="s">
        <v>3744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3750</v>
      </c>
      <c r="E12167" s="1" t="n">
        <v>1734</v>
      </c>
      <c r="F12167" s="1" t="s">
        <v>175</v>
      </c>
      <c r="I12167" s="1" t="n">
        <v>261370</v>
      </c>
      <c r="J12167" s="1" t="n">
        <v>39440</v>
      </c>
      <c r="K12167" s="1" t="n">
        <v>7898055451662</v>
      </c>
      <c r="L12167" s="1" t="s">
        <v>4168</v>
      </c>
      <c r="N12167" s="1" t="n">
        <v>4</v>
      </c>
      <c r="O12167" s="1" t="n">
        <v>50.35</v>
      </c>
      <c r="P12167" s="1" t="s">
        <v>3744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3750</v>
      </c>
      <c r="E12168" s="1" t="n">
        <v>1734</v>
      </c>
      <c r="F12168" s="1" t="s">
        <v>175</v>
      </c>
      <c r="I12168" s="1" t="n">
        <v>261370</v>
      </c>
      <c r="J12168" s="1" t="n">
        <v>39449</v>
      </c>
      <c r="K12168" s="1" t="n">
        <v>7898055450122</v>
      </c>
      <c r="L12168" s="1" t="s">
        <v>4703</v>
      </c>
      <c r="N12168" s="1" t="n">
        <v>4</v>
      </c>
      <c r="O12168" s="1" t="n">
        <v>79.72</v>
      </c>
      <c r="P12168" s="1" t="s">
        <v>3744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3750</v>
      </c>
      <c r="E12169" s="1" t="n">
        <v>1734</v>
      </c>
      <c r="F12169" s="1" t="s">
        <v>175</v>
      </c>
      <c r="I12169" s="1" t="n">
        <v>261370</v>
      </c>
      <c r="J12169" s="1" t="n">
        <v>39450</v>
      </c>
      <c r="K12169" s="1" t="n">
        <v>7898055450030</v>
      </c>
      <c r="L12169" s="1" t="s">
        <v>4169</v>
      </c>
      <c r="N12169" s="1" t="n">
        <v>4</v>
      </c>
      <c r="O12169" s="1" t="n">
        <v>79.72</v>
      </c>
      <c r="P12169" s="1" t="s">
        <v>3744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3750</v>
      </c>
      <c r="E12170" s="1" t="n">
        <v>1734</v>
      </c>
      <c r="F12170" s="1" t="s">
        <v>175</v>
      </c>
      <c r="I12170" s="1" t="n">
        <v>261370</v>
      </c>
      <c r="J12170" s="1" t="n">
        <v>56815</v>
      </c>
      <c r="K12170" s="1" t="n">
        <v>7898055455165</v>
      </c>
      <c r="L12170" s="1" t="s">
        <v>3848</v>
      </c>
      <c r="N12170" s="1" t="n">
        <v>4</v>
      </c>
      <c r="O12170" s="1" t="n">
        <v>79.72</v>
      </c>
      <c r="P12170" s="1" t="s">
        <v>3744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3750</v>
      </c>
      <c r="E12171" s="1" t="n">
        <v>1734</v>
      </c>
      <c r="F12171" s="1" t="s">
        <v>175</v>
      </c>
      <c r="I12171" s="1" t="n">
        <v>261370</v>
      </c>
      <c r="J12171" s="1" t="n">
        <v>57021</v>
      </c>
      <c r="K12171" s="1" t="n">
        <v>7898055455189</v>
      </c>
      <c r="L12171" s="1" t="s">
        <v>3849</v>
      </c>
      <c r="N12171" s="1" t="n">
        <v>4</v>
      </c>
      <c r="O12171" s="1" t="n">
        <v>79.72</v>
      </c>
      <c r="P12171" s="1" t="s">
        <v>3744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3750</v>
      </c>
      <c r="E12172" s="1" t="n">
        <v>1734</v>
      </c>
      <c r="F12172" s="1" t="s">
        <v>175</v>
      </c>
      <c r="I12172" s="1" t="n">
        <v>261371</v>
      </c>
      <c r="J12172" s="1" t="n">
        <v>50149</v>
      </c>
      <c r="K12172" s="1" t="n">
        <v>7898055450870</v>
      </c>
      <c r="L12172" s="1" t="s">
        <v>6389</v>
      </c>
      <c r="N12172" s="1" t="n">
        <v>20</v>
      </c>
      <c r="O12172" s="1" t="n">
        <v>159.45</v>
      </c>
      <c r="P12172" s="1" t="s">
        <v>3744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3750</v>
      </c>
      <c r="E12173" s="1" t="n">
        <v>1734</v>
      </c>
      <c r="F12173" s="1" t="s">
        <v>175</v>
      </c>
      <c r="I12173" s="1" t="n">
        <v>261371</v>
      </c>
      <c r="J12173" s="1" t="n">
        <v>38783</v>
      </c>
      <c r="K12173" s="1" t="n">
        <v>7898055450481</v>
      </c>
      <c r="L12173" s="1" t="s">
        <v>4669</v>
      </c>
      <c r="N12173" s="1" t="n">
        <v>20</v>
      </c>
      <c r="O12173" s="1" t="n">
        <v>56.65</v>
      </c>
      <c r="P12173" s="1" t="s">
        <v>3744</v>
      </c>
    </row>
    <row r="12174" customFormat="false" ht="12.75" hidden="false" customHeight="true" outlineLevel="0" collapsed="false">
      <c r="A12174" s="1" t="n">
        <v>3</v>
      </c>
      <c r="B12174" s="80" t="n">
        <v>46295</v>
      </c>
      <c r="C12174" s="1" t="n">
        <v>11</v>
      </c>
      <c r="D12174" s="1" t="s">
        <v>3750</v>
      </c>
      <c r="E12174" s="1" t="n">
        <v>1734</v>
      </c>
      <c r="F12174" s="1" t="s">
        <v>175</v>
      </c>
      <c r="I12174" s="1" t="n">
        <v>261371</v>
      </c>
      <c r="J12174" s="1" t="n">
        <v>39028</v>
      </c>
      <c r="K12174" s="1" t="n">
        <v>7898055450368</v>
      </c>
      <c r="L12174" s="1" t="s">
        <v>3839</v>
      </c>
      <c r="N12174" s="1" t="n">
        <v>20</v>
      </c>
      <c r="O12174" s="1" t="n">
        <v>111.19</v>
      </c>
      <c r="P12174" s="1" t="s">
        <v>3744</v>
      </c>
    </row>
    <row r="12175" customFormat="false" ht="12.75" hidden="false" customHeight="true" outlineLevel="0" collapsed="false">
      <c r="A12175" s="1" t="n">
        <v>3</v>
      </c>
      <c r="B12175" s="80" t="n">
        <v>46295</v>
      </c>
      <c r="C12175" s="1" t="n">
        <v>11</v>
      </c>
      <c r="D12175" s="1" t="s">
        <v>3750</v>
      </c>
      <c r="E12175" s="1" t="n">
        <v>1734</v>
      </c>
      <c r="F12175" s="1" t="s">
        <v>175</v>
      </c>
      <c r="I12175" s="1" t="n">
        <v>261371</v>
      </c>
      <c r="J12175" s="1" t="n">
        <v>41626</v>
      </c>
      <c r="K12175" s="1" t="n">
        <v>7898055450924</v>
      </c>
      <c r="L12175" s="1" t="s">
        <v>6613</v>
      </c>
      <c r="N12175" s="1" t="n">
        <v>30</v>
      </c>
      <c r="O12175" s="1" t="n">
        <v>78.68</v>
      </c>
      <c r="P12175" s="1" t="s">
        <v>3744</v>
      </c>
    </row>
    <row r="12176" customFormat="false" ht="12.75" hidden="false" customHeight="true" outlineLevel="0" collapsed="false">
      <c r="A12176" s="1" t="n">
        <v>3</v>
      </c>
      <c r="B12176" s="80" t="n">
        <v>46295</v>
      </c>
      <c r="C12176" s="1" t="n">
        <v>11</v>
      </c>
      <c r="D12176" s="1" t="s">
        <v>3750</v>
      </c>
      <c r="E12176" s="1" t="n">
        <v>1734</v>
      </c>
      <c r="F12176" s="1" t="s">
        <v>175</v>
      </c>
      <c r="I12176" s="1" t="n">
        <v>261371</v>
      </c>
      <c r="J12176" s="1" t="n">
        <v>81025</v>
      </c>
      <c r="K12176" s="1" t="n">
        <v>7898055455714</v>
      </c>
      <c r="L12176" s="1" t="s">
        <v>3841</v>
      </c>
      <c r="N12176" s="1" t="n">
        <v>8</v>
      </c>
      <c r="O12176" s="1" t="n">
        <v>54.55</v>
      </c>
      <c r="P12176" s="1" t="s">
        <v>3744</v>
      </c>
    </row>
    <row r="12177" customFormat="false" ht="12.75" hidden="false" customHeight="true" outlineLevel="0" collapsed="false">
      <c r="A12177" s="1" t="n">
        <v>3</v>
      </c>
      <c r="B12177" s="80" t="n">
        <v>46295</v>
      </c>
      <c r="C12177" s="1" t="n">
        <v>11</v>
      </c>
      <c r="D12177" s="1" t="s">
        <v>3750</v>
      </c>
      <c r="E12177" s="1" t="n">
        <v>1705</v>
      </c>
      <c r="F12177" s="1" t="s">
        <v>139</v>
      </c>
      <c r="I12177" s="1" t="n">
        <v>1310216</v>
      </c>
      <c r="J12177" s="1" t="n">
        <v>29749</v>
      </c>
      <c r="K12177" s="1" t="n">
        <v>70847033929</v>
      </c>
      <c r="L12177" s="1" t="s">
        <v>5596</v>
      </c>
      <c r="N12177" s="1" t="n">
        <v>12</v>
      </c>
      <c r="O12177" s="1" t="n">
        <v>100.78</v>
      </c>
      <c r="P12177" s="1" t="s">
        <v>3744</v>
      </c>
    </row>
    <row r="12178" customFormat="false" ht="12.75" hidden="false" customHeight="true" outlineLevel="0" collapsed="false">
      <c r="A12178" s="1" t="n">
        <v>3</v>
      </c>
      <c r="B12178" s="80" t="n">
        <v>46295</v>
      </c>
      <c r="C12178" s="1" t="n">
        <v>11</v>
      </c>
      <c r="D12178" s="1" t="s">
        <v>3750</v>
      </c>
      <c r="E12178" s="1" t="n">
        <v>1705</v>
      </c>
      <c r="F12178" s="1" t="s">
        <v>139</v>
      </c>
      <c r="I12178" s="1" t="n">
        <v>1310216</v>
      </c>
      <c r="J12178" s="1" t="n">
        <v>47082</v>
      </c>
      <c r="K12178" s="1" t="n">
        <v>1220000250031</v>
      </c>
      <c r="L12178" s="1" t="s">
        <v>3755</v>
      </c>
      <c r="N12178" s="1" t="n">
        <v>12</v>
      </c>
      <c r="O12178" s="1" t="n">
        <v>100.78</v>
      </c>
      <c r="P12178" s="1" t="s">
        <v>3744</v>
      </c>
    </row>
    <row r="12179" customFormat="false" ht="12.75" hidden="false" customHeight="true" outlineLevel="0" collapsed="false">
      <c r="A12179" s="1" t="n">
        <v>3</v>
      </c>
      <c r="B12179" s="80" t="n">
        <v>46295</v>
      </c>
      <c r="C12179" s="1" t="n">
        <v>11</v>
      </c>
      <c r="D12179" s="1" t="s">
        <v>3750</v>
      </c>
      <c r="E12179" s="1" t="n">
        <v>1705</v>
      </c>
      <c r="F12179" s="1" t="s">
        <v>139</v>
      </c>
      <c r="I12179" s="1" t="n">
        <v>1310216</v>
      </c>
      <c r="J12179" s="1" t="n">
        <v>54315</v>
      </c>
      <c r="K12179" s="1" t="n">
        <v>1220000250222</v>
      </c>
      <c r="L12179" s="1" t="s">
        <v>3756</v>
      </c>
      <c r="N12179" s="1" t="n">
        <v>12</v>
      </c>
      <c r="O12179" s="1" t="n">
        <v>100.78</v>
      </c>
      <c r="P12179" s="1" t="s">
        <v>3744</v>
      </c>
    </row>
    <row r="12180" customFormat="false" ht="12.75" hidden="false" customHeight="true" outlineLevel="0" collapsed="false">
      <c r="A12180" s="1" t="n">
        <v>3</v>
      </c>
      <c r="B12180" s="80" t="n">
        <v>46295</v>
      </c>
      <c r="C12180" s="1" t="n">
        <v>11</v>
      </c>
      <c r="D12180" s="1" t="s">
        <v>3750</v>
      </c>
      <c r="E12180" s="1" t="n">
        <v>1705</v>
      </c>
      <c r="F12180" s="1" t="s">
        <v>139</v>
      </c>
      <c r="I12180" s="1" t="n">
        <v>1310216</v>
      </c>
      <c r="J12180" s="1" t="n">
        <v>60013</v>
      </c>
      <c r="K12180" s="1" t="n">
        <v>1220000250147</v>
      </c>
      <c r="L12180" s="1" t="s">
        <v>6136</v>
      </c>
      <c r="N12180" s="1" t="n">
        <v>6</v>
      </c>
      <c r="O12180" s="1" t="n">
        <v>50.39</v>
      </c>
      <c r="P12180" s="1" t="s">
        <v>3744</v>
      </c>
    </row>
    <row r="12181" customFormat="false" ht="12.75" hidden="false" customHeight="true" outlineLevel="0" collapsed="false">
      <c r="A12181" s="1" t="n">
        <v>3</v>
      </c>
      <c r="B12181" s="80" t="n">
        <v>46295</v>
      </c>
      <c r="C12181" s="1" t="n">
        <v>11</v>
      </c>
      <c r="D12181" s="1" t="s">
        <v>3750</v>
      </c>
      <c r="E12181" s="1" t="n">
        <v>1705</v>
      </c>
      <c r="F12181" s="1" t="s">
        <v>139</v>
      </c>
      <c r="I12181" s="1" t="n">
        <v>1310216</v>
      </c>
      <c r="J12181" s="1" t="n">
        <v>66038</v>
      </c>
      <c r="K12181" s="1" t="n">
        <v>7898938890076</v>
      </c>
      <c r="L12181" s="1" t="s">
        <v>5081</v>
      </c>
      <c r="N12181" s="1" t="n">
        <v>24</v>
      </c>
      <c r="O12181" s="1" t="n">
        <v>201.55</v>
      </c>
      <c r="P12181" s="1" t="s">
        <v>3744</v>
      </c>
    </row>
    <row r="12182" customFormat="false" ht="12.75" hidden="false" customHeight="true" outlineLevel="0" collapsed="false">
      <c r="A12182" s="1" t="n">
        <v>3</v>
      </c>
      <c r="B12182" s="80" t="n">
        <v>46295</v>
      </c>
      <c r="C12182" s="1" t="n">
        <v>11</v>
      </c>
      <c r="D12182" s="1" t="s">
        <v>3750</v>
      </c>
      <c r="E12182" s="1" t="n">
        <v>1705</v>
      </c>
      <c r="F12182" s="1" t="s">
        <v>139</v>
      </c>
      <c r="I12182" s="1" t="n">
        <v>1310216</v>
      </c>
      <c r="J12182" s="1" t="n">
        <v>82531</v>
      </c>
      <c r="K12182" s="1" t="n">
        <v>7894900681178</v>
      </c>
      <c r="L12182" s="1" t="s">
        <v>6894</v>
      </c>
      <c r="N12182" s="1" t="n">
        <v>6</v>
      </c>
      <c r="O12182" s="1" t="n">
        <v>11.74</v>
      </c>
      <c r="P12182" s="1" t="s">
        <v>3744</v>
      </c>
    </row>
    <row r="12183" customFormat="false" ht="12.75" hidden="false" customHeight="true" outlineLevel="0" collapsed="false">
      <c r="A12183" s="1" t="n">
        <v>3</v>
      </c>
      <c r="B12183" s="80" t="n">
        <v>46295</v>
      </c>
      <c r="C12183" s="1" t="n">
        <v>11</v>
      </c>
      <c r="D12183" s="1" t="s">
        <v>3750</v>
      </c>
      <c r="E12183" s="1" t="n">
        <v>1672</v>
      </c>
      <c r="F12183" s="1" t="s">
        <v>90</v>
      </c>
      <c r="I12183" s="1" t="n">
        <v>1462116</v>
      </c>
      <c r="J12183" s="1" t="n">
        <v>101308</v>
      </c>
      <c r="K12183" s="1" t="n">
        <v>7896579330098</v>
      </c>
      <c r="L12183" s="1" t="s">
        <v>3895</v>
      </c>
      <c r="N12183" s="1" t="n">
        <v>50</v>
      </c>
      <c r="O12183" s="1" t="n">
        <v>390</v>
      </c>
      <c r="P12183" s="1" t="s">
        <v>3744</v>
      </c>
    </row>
    <row r="12184" customFormat="false" ht="12.75" hidden="false" customHeight="true" outlineLevel="0" collapsed="false">
      <c r="A12184" s="1" t="n">
        <v>3</v>
      </c>
      <c r="B12184" s="80" t="n">
        <v>46295</v>
      </c>
      <c r="C12184" s="1" t="n">
        <v>11</v>
      </c>
      <c r="D12184" s="1" t="s">
        <v>3750</v>
      </c>
      <c r="E12184" s="1" t="n">
        <v>1672</v>
      </c>
      <c r="F12184" s="1" t="s">
        <v>90</v>
      </c>
      <c r="I12184" s="1" t="n">
        <v>1462116</v>
      </c>
      <c r="J12184" s="1" t="n">
        <v>37507</v>
      </c>
      <c r="K12184" s="1" t="n">
        <v>7896579310854</v>
      </c>
      <c r="L12184" s="1" t="s">
        <v>3896</v>
      </c>
      <c r="N12184" s="1" t="n">
        <v>130</v>
      </c>
      <c r="O12184" s="1" t="n">
        <v>949</v>
      </c>
      <c r="P12184" s="1" t="s">
        <v>3744</v>
      </c>
    </row>
    <row r="12185" customFormat="false" ht="12.75" hidden="false" customHeight="true" outlineLevel="0" collapsed="false">
      <c r="A12185" s="1" t="n">
        <v>3</v>
      </c>
      <c r="B12185" s="80" t="n">
        <v>46295</v>
      </c>
      <c r="C12185" s="1" t="n">
        <v>11</v>
      </c>
      <c r="D12185" s="1" t="s">
        <v>3750</v>
      </c>
      <c r="E12185" s="1" t="n">
        <v>1613</v>
      </c>
      <c r="F12185" s="1" t="s">
        <v>181</v>
      </c>
      <c r="I12185" s="1" t="n">
        <v>1636220</v>
      </c>
      <c r="J12185" s="1" t="n">
        <v>100035</v>
      </c>
      <c r="K12185" s="1" t="n">
        <v>36</v>
      </c>
      <c r="L12185" s="1" t="s">
        <v>3852</v>
      </c>
      <c r="N12185" s="1" t="n">
        <v>45</v>
      </c>
      <c r="O12185" s="1" t="n">
        <v>439.2</v>
      </c>
      <c r="P12185" s="1" t="s">
        <v>3744</v>
      </c>
    </row>
    <row r="12186" customFormat="false" ht="12.75" hidden="false" customHeight="true" outlineLevel="0" collapsed="false">
      <c r="A12186" s="1" t="n">
        <v>3</v>
      </c>
      <c r="B12186" s="80" t="n">
        <v>46295</v>
      </c>
      <c r="C12186" s="1" t="n">
        <v>11</v>
      </c>
      <c r="D12186" s="1" t="s">
        <v>3750</v>
      </c>
      <c r="E12186" s="1" t="n">
        <v>1613</v>
      </c>
      <c r="F12186" s="1" t="s">
        <v>181</v>
      </c>
      <c r="I12186" s="1" t="n">
        <v>1636220</v>
      </c>
      <c r="J12186" s="1" t="n">
        <v>100045</v>
      </c>
      <c r="K12186" s="1" t="n">
        <v>46</v>
      </c>
      <c r="L12186" s="1" t="s">
        <v>4737</v>
      </c>
      <c r="N12186" s="1" t="n">
        <v>80</v>
      </c>
      <c r="O12186" s="1" t="n">
        <v>847.2</v>
      </c>
      <c r="P12186" s="1" t="s">
        <v>3744</v>
      </c>
    </row>
    <row r="12187" customFormat="false" ht="12.75" hidden="false" customHeight="true" outlineLevel="0" collapsed="false">
      <c r="A12187" s="1" t="n">
        <v>3</v>
      </c>
      <c r="B12187" s="80" t="n">
        <v>46295</v>
      </c>
      <c r="C12187" s="1" t="n">
        <v>11</v>
      </c>
      <c r="D12187" s="1" t="s">
        <v>3750</v>
      </c>
      <c r="E12187" s="1" t="n">
        <v>1613</v>
      </c>
      <c r="F12187" s="1" t="s">
        <v>181</v>
      </c>
      <c r="I12187" s="1" t="n">
        <v>1636220</v>
      </c>
      <c r="J12187" s="1" t="n">
        <v>100073</v>
      </c>
      <c r="K12187" s="1" t="n">
        <v>74</v>
      </c>
      <c r="L12187" s="1" t="s">
        <v>4255</v>
      </c>
      <c r="N12187" s="1" t="n">
        <v>108</v>
      </c>
      <c r="O12187" s="1" t="n">
        <v>1254</v>
      </c>
      <c r="P12187" s="1" t="s">
        <v>3744</v>
      </c>
    </row>
    <row r="12188" customFormat="false" ht="12.75" hidden="false" customHeight="true" outlineLevel="0" collapsed="false">
      <c r="A12188" s="1" t="n">
        <v>3</v>
      </c>
      <c r="B12188" s="80" t="n">
        <v>46295</v>
      </c>
      <c r="C12188" s="1" t="n">
        <v>11</v>
      </c>
      <c r="D12188" s="1" t="s">
        <v>3750</v>
      </c>
      <c r="E12188" s="1" t="n">
        <v>1613</v>
      </c>
      <c r="F12188" s="1" t="s">
        <v>181</v>
      </c>
      <c r="I12188" s="1" t="n">
        <v>1636220</v>
      </c>
      <c r="J12188" s="1" t="n">
        <v>103795</v>
      </c>
      <c r="K12188" s="1" t="n">
        <v>7893000436800</v>
      </c>
      <c r="L12188" s="1" t="s">
        <v>6021</v>
      </c>
      <c r="N12188" s="1" t="n">
        <v>12</v>
      </c>
      <c r="O12188" s="1" t="n">
        <v>119.3</v>
      </c>
      <c r="P12188" s="1" t="s">
        <v>3744</v>
      </c>
    </row>
    <row r="12189" customFormat="false" ht="12.75" hidden="false" customHeight="true" outlineLevel="0" collapsed="false">
      <c r="A12189" s="1" t="n">
        <v>3</v>
      </c>
      <c r="B12189" s="80" t="n">
        <v>46295</v>
      </c>
      <c r="C12189" s="1" t="n">
        <v>11</v>
      </c>
      <c r="D12189" s="1" t="s">
        <v>3750</v>
      </c>
      <c r="E12189" s="1" t="n">
        <v>1613</v>
      </c>
      <c r="F12189" s="1" t="s">
        <v>181</v>
      </c>
      <c r="I12189" s="1" t="n">
        <v>1636220</v>
      </c>
      <c r="J12189" s="1" t="n">
        <v>103796</v>
      </c>
      <c r="K12189" s="1" t="n">
        <v>7893000436725</v>
      </c>
      <c r="L12189" s="1" t="s">
        <v>4450</v>
      </c>
      <c r="N12189" s="1" t="n">
        <v>12</v>
      </c>
      <c r="O12189" s="1" t="n">
        <v>150.12</v>
      </c>
      <c r="P12189" s="1" t="s">
        <v>3744</v>
      </c>
    </row>
    <row r="12190" customFormat="false" ht="12.75" hidden="false" customHeight="true" outlineLevel="0" collapsed="false">
      <c r="A12190" s="1" t="n">
        <v>3</v>
      </c>
      <c r="B12190" s="80" t="n">
        <v>46295</v>
      </c>
      <c r="C12190" s="1" t="n">
        <v>11</v>
      </c>
      <c r="D12190" s="1" t="s">
        <v>3750</v>
      </c>
      <c r="E12190" s="1" t="n">
        <v>1613</v>
      </c>
      <c r="F12190" s="1" t="s">
        <v>181</v>
      </c>
      <c r="I12190" s="1" t="n">
        <v>1636220</v>
      </c>
      <c r="J12190" s="1" t="n">
        <v>103851</v>
      </c>
      <c r="K12190" s="1" t="n">
        <v>7893000482401</v>
      </c>
      <c r="L12190" s="1" t="s">
        <v>4306</v>
      </c>
      <c r="N12190" s="1" t="n">
        <v>12</v>
      </c>
      <c r="O12190" s="1" t="n">
        <v>226.2</v>
      </c>
      <c r="P12190" s="1" t="s">
        <v>3744</v>
      </c>
    </row>
    <row r="12191" customFormat="false" ht="12.75" hidden="false" customHeight="true" outlineLevel="0" collapsed="false">
      <c r="A12191" s="1" t="n">
        <v>3</v>
      </c>
      <c r="B12191" s="80" t="n">
        <v>46295</v>
      </c>
      <c r="C12191" s="1" t="n">
        <v>11</v>
      </c>
      <c r="D12191" s="1" t="s">
        <v>3750</v>
      </c>
      <c r="E12191" s="1" t="n">
        <v>1613</v>
      </c>
      <c r="F12191" s="1" t="s">
        <v>181</v>
      </c>
      <c r="I12191" s="1" t="n">
        <v>1636220</v>
      </c>
      <c r="J12191" s="1" t="n">
        <v>108591</v>
      </c>
      <c r="K12191" s="1" t="n">
        <v>8461</v>
      </c>
      <c r="L12191" s="1" t="s">
        <v>4738</v>
      </c>
      <c r="N12191" s="1" t="n">
        <v>45</v>
      </c>
      <c r="O12191" s="1" t="n">
        <v>624.6</v>
      </c>
      <c r="P12191" s="1" t="s">
        <v>3744</v>
      </c>
    </row>
    <row r="12192" customFormat="false" ht="12.75" hidden="false" customHeight="true" outlineLevel="0" collapsed="false">
      <c r="A12192" s="1" t="n">
        <v>3</v>
      </c>
      <c r="B12192" s="80" t="n">
        <v>46295</v>
      </c>
      <c r="C12192" s="1" t="n">
        <v>11</v>
      </c>
      <c r="D12192" s="1" t="s">
        <v>3750</v>
      </c>
      <c r="E12192" s="1" t="n">
        <v>1613</v>
      </c>
      <c r="F12192" s="1" t="s">
        <v>181</v>
      </c>
      <c r="I12192" s="1" t="n">
        <v>1636220</v>
      </c>
      <c r="J12192" s="1" t="n">
        <v>109076</v>
      </c>
      <c r="K12192" s="1" t="n">
        <v>7891515989408</v>
      </c>
      <c r="L12192" s="1" t="s">
        <v>6943</v>
      </c>
      <c r="N12192" s="1" t="n">
        <v>36</v>
      </c>
      <c r="O12192" s="1" t="n">
        <v>39.09</v>
      </c>
      <c r="P12192" s="1" t="s">
        <v>3744</v>
      </c>
    </row>
    <row r="12193" customFormat="false" ht="12.75" hidden="false" customHeight="true" outlineLevel="0" collapsed="false">
      <c r="A12193" s="1" t="n">
        <v>3</v>
      </c>
      <c r="B12193" s="80" t="n">
        <v>46295</v>
      </c>
      <c r="C12193" s="1" t="n">
        <v>11</v>
      </c>
      <c r="D12193" s="1" t="s">
        <v>3750</v>
      </c>
      <c r="E12193" s="1" t="n">
        <v>1613</v>
      </c>
      <c r="F12193" s="1" t="s">
        <v>181</v>
      </c>
      <c r="I12193" s="1" t="n">
        <v>1636220</v>
      </c>
      <c r="J12193" s="1" t="n">
        <v>23695</v>
      </c>
      <c r="K12193" s="1" t="n">
        <v>7891515474126</v>
      </c>
      <c r="L12193" s="1" t="s">
        <v>4457</v>
      </c>
      <c r="N12193" s="1" t="n">
        <v>135</v>
      </c>
      <c r="O12193" s="1" t="n">
        <v>225.73</v>
      </c>
      <c r="P12193" s="1" t="s">
        <v>3744</v>
      </c>
    </row>
    <row r="12194" customFormat="false" ht="12.75" hidden="false" customHeight="true" outlineLevel="0" collapsed="false">
      <c r="A12194" s="1" t="n">
        <v>3</v>
      </c>
      <c r="B12194" s="80" t="n">
        <v>46295</v>
      </c>
      <c r="C12194" s="1" t="n">
        <v>11</v>
      </c>
      <c r="D12194" s="1" t="s">
        <v>3750</v>
      </c>
      <c r="E12194" s="1" t="n">
        <v>1613</v>
      </c>
      <c r="F12194" s="1" t="s">
        <v>181</v>
      </c>
      <c r="I12194" s="1" t="n">
        <v>1636220</v>
      </c>
      <c r="J12194" s="1" t="n">
        <v>110181</v>
      </c>
      <c r="K12194" s="1" t="n">
        <v>37389</v>
      </c>
      <c r="L12194" s="1" t="s">
        <v>4739</v>
      </c>
      <c r="N12194" s="1" t="n">
        <v>30</v>
      </c>
      <c r="O12194" s="1" t="n">
        <v>345.9</v>
      </c>
      <c r="P12194" s="1" t="s">
        <v>3744</v>
      </c>
    </row>
    <row r="12195" customFormat="false" ht="12.75" hidden="false" customHeight="true" outlineLevel="0" collapsed="false">
      <c r="A12195" s="1" t="n">
        <v>3</v>
      </c>
      <c r="B12195" s="80" t="n">
        <v>46295</v>
      </c>
      <c r="C12195" s="1" t="n">
        <v>11</v>
      </c>
      <c r="D12195" s="1" t="s">
        <v>3750</v>
      </c>
      <c r="E12195" s="1" t="n">
        <v>1613</v>
      </c>
      <c r="F12195" s="1" t="s">
        <v>181</v>
      </c>
      <c r="I12195" s="1" t="n">
        <v>1636655</v>
      </c>
      <c r="J12195" s="1" t="n">
        <v>110883</v>
      </c>
      <c r="K12195" s="1" t="n">
        <v>45</v>
      </c>
      <c r="L12195" s="1" t="s">
        <v>4736</v>
      </c>
      <c r="N12195" s="1" t="n">
        <v>80</v>
      </c>
      <c r="O12195" s="1" t="n">
        <v>1010.26</v>
      </c>
      <c r="P12195" s="1" t="s">
        <v>3744</v>
      </c>
    </row>
    <row r="12196" customFormat="false" ht="12.75" hidden="false" customHeight="true" outlineLevel="0" collapsed="false">
      <c r="A12196" s="1" t="n">
        <v>3</v>
      </c>
      <c r="B12196" s="80" t="n">
        <v>46295</v>
      </c>
      <c r="C12196" s="1" t="n">
        <v>11</v>
      </c>
      <c r="D12196" s="1" t="s">
        <v>3750</v>
      </c>
      <c r="E12196" s="1" t="n">
        <v>10012</v>
      </c>
      <c r="F12196" s="1" t="s">
        <v>529</v>
      </c>
      <c r="I12196" s="1" t="n">
        <v>1973261</v>
      </c>
      <c r="J12196" s="1" t="n">
        <v>100195</v>
      </c>
      <c r="K12196" s="1" t="n">
        <v>7896064442565</v>
      </c>
      <c r="L12196" s="1" t="s">
        <v>6944</v>
      </c>
      <c r="N12196" s="1" t="n">
        <v>24</v>
      </c>
      <c r="O12196" s="1" t="n">
        <v>53.76</v>
      </c>
      <c r="P12196" s="1" t="s">
        <v>3744</v>
      </c>
    </row>
    <row r="12197" customFormat="false" ht="12.75" hidden="false" customHeight="true" outlineLevel="0" collapsed="false">
      <c r="A12197" s="1" t="n">
        <v>3</v>
      </c>
      <c r="B12197" s="80" t="n">
        <v>46295</v>
      </c>
      <c r="C12197" s="1" t="n">
        <v>11</v>
      </c>
      <c r="D12197" s="1" t="s">
        <v>3750</v>
      </c>
      <c r="E12197" s="1" t="n">
        <v>10012</v>
      </c>
      <c r="F12197" s="1" t="s">
        <v>529</v>
      </c>
      <c r="I12197" s="1" t="n">
        <v>1973261</v>
      </c>
      <c r="J12197" s="1" t="n">
        <v>30309</v>
      </c>
      <c r="K12197" s="1" t="n">
        <v>7898146000038</v>
      </c>
      <c r="L12197" s="1" t="s">
        <v>6202</v>
      </c>
      <c r="N12197" s="1" t="n">
        <v>48</v>
      </c>
      <c r="O12197" s="1" t="n">
        <v>283.2</v>
      </c>
      <c r="P12197" s="1" t="s">
        <v>3744</v>
      </c>
    </row>
    <row r="12198" customFormat="false" ht="12.75" hidden="false" customHeight="true" outlineLevel="0" collapsed="false">
      <c r="A12198" s="1" t="n">
        <v>3</v>
      </c>
      <c r="B12198" s="80" t="n">
        <v>46295</v>
      </c>
      <c r="C12198" s="1" t="n">
        <v>11</v>
      </c>
      <c r="D12198" s="1" t="s">
        <v>3750</v>
      </c>
      <c r="E12198" s="1" t="n">
        <v>10012</v>
      </c>
      <c r="F12198" s="1" t="s">
        <v>529</v>
      </c>
      <c r="I12198" s="1" t="n">
        <v>1973261</v>
      </c>
      <c r="J12198" s="1" t="n">
        <v>100407</v>
      </c>
      <c r="K12198" s="1" t="n">
        <v>7897161360059</v>
      </c>
      <c r="L12198" s="1" t="s">
        <v>6153</v>
      </c>
      <c r="N12198" s="1" t="n">
        <v>48</v>
      </c>
      <c r="O12198" s="1" t="n">
        <v>145.44</v>
      </c>
      <c r="P12198" s="1" t="s">
        <v>3744</v>
      </c>
    </row>
    <row r="12199" customFormat="false" ht="12.75" hidden="false" customHeight="true" outlineLevel="0" collapsed="false">
      <c r="A12199" s="1" t="n">
        <v>3</v>
      </c>
      <c r="B12199" s="80" t="n">
        <v>46295</v>
      </c>
      <c r="C12199" s="1" t="n">
        <v>11</v>
      </c>
      <c r="D12199" s="1" t="s">
        <v>3750</v>
      </c>
      <c r="E12199" s="1" t="n">
        <v>10012</v>
      </c>
      <c r="F12199" s="1" t="s">
        <v>529</v>
      </c>
      <c r="I12199" s="1" t="n">
        <v>1973261</v>
      </c>
      <c r="J12199" s="1" t="n">
        <v>16469</v>
      </c>
      <c r="K12199" s="1" t="n">
        <v>7896512904621</v>
      </c>
      <c r="L12199" s="1" t="s">
        <v>4743</v>
      </c>
      <c r="N12199" s="1" t="n">
        <v>2</v>
      </c>
      <c r="O12199" s="1" t="n">
        <v>44.42</v>
      </c>
      <c r="P12199" s="1" t="s">
        <v>3744</v>
      </c>
    </row>
    <row r="12200" customFormat="false" ht="12.75" hidden="false" customHeight="true" outlineLevel="0" collapsed="false">
      <c r="A12200" s="1" t="n">
        <v>3</v>
      </c>
      <c r="B12200" s="80" t="n">
        <v>46295</v>
      </c>
      <c r="C12200" s="1" t="n">
        <v>11</v>
      </c>
      <c r="D12200" s="1" t="s">
        <v>3750</v>
      </c>
      <c r="E12200" s="1" t="n">
        <v>10012</v>
      </c>
      <c r="F12200" s="1" t="s">
        <v>529</v>
      </c>
      <c r="I12200" s="1" t="n">
        <v>1973261</v>
      </c>
      <c r="J12200" s="1" t="n">
        <v>18439</v>
      </c>
      <c r="K12200" s="1" t="n">
        <v>7896512907493</v>
      </c>
      <c r="L12200" s="1" t="s">
        <v>6945</v>
      </c>
      <c r="N12200" s="1" t="n">
        <v>2</v>
      </c>
      <c r="O12200" s="1" t="n">
        <v>29.54</v>
      </c>
      <c r="P12200" s="1" t="s">
        <v>3744</v>
      </c>
    </row>
    <row r="12201" customFormat="false" ht="12.75" hidden="false" customHeight="true" outlineLevel="0" collapsed="false">
      <c r="A12201" s="1" t="n">
        <v>3</v>
      </c>
      <c r="B12201" s="80" t="n">
        <v>46295</v>
      </c>
      <c r="C12201" s="1" t="n">
        <v>11</v>
      </c>
      <c r="D12201" s="1" t="s">
        <v>3750</v>
      </c>
      <c r="E12201" s="1" t="n">
        <v>10012</v>
      </c>
      <c r="F12201" s="1" t="s">
        <v>529</v>
      </c>
      <c r="I12201" s="1" t="n">
        <v>1973261</v>
      </c>
      <c r="J12201" s="1" t="n">
        <v>22549</v>
      </c>
      <c r="K12201" s="1" t="n">
        <v>7897161371055</v>
      </c>
      <c r="L12201" s="1" t="s">
        <v>6286</v>
      </c>
      <c r="N12201" s="1" t="n">
        <v>6</v>
      </c>
      <c r="O12201" s="1" t="n">
        <v>85.08</v>
      </c>
      <c r="P12201" s="1" t="s">
        <v>3744</v>
      </c>
    </row>
    <row r="12202" customFormat="false" ht="12.75" hidden="false" customHeight="true" outlineLevel="0" collapsed="false">
      <c r="A12202" s="1" t="n">
        <v>3</v>
      </c>
      <c r="B12202" s="80" t="n">
        <v>46295</v>
      </c>
      <c r="C12202" s="1" t="n">
        <v>11</v>
      </c>
      <c r="D12202" s="1" t="s">
        <v>3750</v>
      </c>
      <c r="E12202" s="1" t="n">
        <v>10012</v>
      </c>
      <c r="F12202" s="1" t="s">
        <v>529</v>
      </c>
      <c r="I12202" s="1" t="n">
        <v>1973261</v>
      </c>
      <c r="J12202" s="1" t="n">
        <v>25401</v>
      </c>
      <c r="K12202" s="1" t="n">
        <v>7897161300116</v>
      </c>
      <c r="L12202" s="1" t="s">
        <v>6946</v>
      </c>
      <c r="N12202" s="1" t="n">
        <v>2</v>
      </c>
      <c r="O12202" s="1" t="n">
        <v>14.18</v>
      </c>
      <c r="P12202" s="1" t="s">
        <v>3744</v>
      </c>
    </row>
    <row r="12203" customFormat="false" ht="12.75" hidden="false" customHeight="true" outlineLevel="0" collapsed="false">
      <c r="A12203" s="1" t="n">
        <v>3</v>
      </c>
      <c r="B12203" s="80" t="n">
        <v>46295</v>
      </c>
      <c r="C12203" s="1" t="n">
        <v>11</v>
      </c>
      <c r="D12203" s="1" t="s">
        <v>3750</v>
      </c>
      <c r="E12203" s="1" t="n">
        <v>10012</v>
      </c>
      <c r="F12203" s="1" t="s">
        <v>529</v>
      </c>
      <c r="I12203" s="1" t="n">
        <v>1973261</v>
      </c>
      <c r="J12203" s="1" t="n">
        <v>25921</v>
      </c>
      <c r="K12203" s="1" t="n">
        <v>7891010607135</v>
      </c>
      <c r="L12203" s="1" t="s">
        <v>6419</v>
      </c>
      <c r="N12203" s="1" t="n">
        <v>12</v>
      </c>
      <c r="O12203" s="1" t="n">
        <v>145.08</v>
      </c>
      <c r="P12203" s="1" t="s">
        <v>3744</v>
      </c>
    </row>
    <row r="12204" customFormat="false" ht="12.75" hidden="false" customHeight="true" outlineLevel="0" collapsed="false">
      <c r="A12204" s="1" t="n">
        <v>3</v>
      </c>
      <c r="B12204" s="80" t="n">
        <v>46295</v>
      </c>
      <c r="C12204" s="1" t="n">
        <v>11</v>
      </c>
      <c r="D12204" s="1" t="s">
        <v>3750</v>
      </c>
      <c r="E12204" s="1" t="n">
        <v>10012</v>
      </c>
      <c r="F12204" s="1" t="s">
        <v>529</v>
      </c>
      <c r="I12204" s="1" t="n">
        <v>1973261</v>
      </c>
      <c r="J12204" s="1" t="n">
        <v>31954</v>
      </c>
      <c r="K12204" s="1" t="n">
        <v>7897161300017</v>
      </c>
      <c r="L12204" s="1" t="s">
        <v>6947</v>
      </c>
      <c r="N12204" s="1" t="n">
        <v>2</v>
      </c>
      <c r="O12204" s="1" t="n">
        <v>11.72</v>
      </c>
      <c r="P12204" s="1" t="s">
        <v>3744</v>
      </c>
    </row>
    <row r="12205" customFormat="false" ht="12.75" hidden="false" customHeight="true" outlineLevel="0" collapsed="false">
      <c r="A12205" s="1" t="n">
        <v>3</v>
      </c>
      <c r="B12205" s="80" t="n">
        <v>46295</v>
      </c>
      <c r="C12205" s="1" t="n">
        <v>11</v>
      </c>
      <c r="D12205" s="1" t="s">
        <v>3750</v>
      </c>
      <c r="E12205" s="1" t="n">
        <v>10012</v>
      </c>
      <c r="F12205" s="1" t="s">
        <v>529</v>
      </c>
      <c r="I12205" s="1" t="n">
        <v>1973261</v>
      </c>
      <c r="J12205" s="1" t="n">
        <v>31958</v>
      </c>
      <c r="K12205" s="1" t="n">
        <v>7897161300345</v>
      </c>
      <c r="L12205" s="1" t="s">
        <v>6948</v>
      </c>
      <c r="N12205" s="1" t="n">
        <v>2</v>
      </c>
      <c r="O12205" s="1" t="n">
        <v>14.18</v>
      </c>
      <c r="P12205" s="1" t="s">
        <v>3744</v>
      </c>
    </row>
    <row r="12206" customFormat="false" ht="12.75" hidden="false" customHeight="true" outlineLevel="0" collapsed="false">
      <c r="A12206" s="1" t="n">
        <v>3</v>
      </c>
      <c r="B12206" s="80" t="n">
        <v>46295</v>
      </c>
      <c r="C12206" s="1" t="n">
        <v>11</v>
      </c>
      <c r="D12206" s="1" t="s">
        <v>3750</v>
      </c>
      <c r="E12206" s="1" t="n">
        <v>10012</v>
      </c>
      <c r="F12206" s="1" t="s">
        <v>529</v>
      </c>
      <c r="I12206" s="1" t="n">
        <v>1973261</v>
      </c>
      <c r="J12206" s="1" t="n">
        <v>40404</v>
      </c>
      <c r="K12206" s="1" t="n">
        <v>7898146000014</v>
      </c>
      <c r="L12206" s="1" t="s">
        <v>6949</v>
      </c>
      <c r="N12206" s="1" t="n">
        <v>24</v>
      </c>
      <c r="O12206" s="1" t="n">
        <v>143.28</v>
      </c>
      <c r="P12206" s="1" t="s">
        <v>3744</v>
      </c>
    </row>
    <row r="12207" customFormat="false" ht="12.75" hidden="false" customHeight="true" outlineLevel="0" collapsed="false">
      <c r="A12207" s="1" t="n">
        <v>3</v>
      </c>
      <c r="B12207" s="80" t="n">
        <v>46295</v>
      </c>
      <c r="C12207" s="1" t="n">
        <v>11</v>
      </c>
      <c r="D12207" s="1" t="s">
        <v>3750</v>
      </c>
      <c r="E12207" s="1" t="n">
        <v>10012</v>
      </c>
      <c r="F12207" s="1" t="s">
        <v>529</v>
      </c>
      <c r="I12207" s="1" t="n">
        <v>1973261</v>
      </c>
      <c r="J12207" s="1" t="n">
        <v>40515</v>
      </c>
      <c r="K12207" s="1" t="n">
        <v>7891010254155</v>
      </c>
      <c r="L12207" s="1" t="s">
        <v>6950</v>
      </c>
      <c r="N12207" s="1" t="n">
        <v>12</v>
      </c>
      <c r="O12207" s="1" t="n">
        <v>131.16</v>
      </c>
      <c r="P12207" s="1" t="s">
        <v>3744</v>
      </c>
    </row>
    <row r="12208" customFormat="false" ht="12.75" hidden="false" customHeight="true" outlineLevel="0" collapsed="false">
      <c r="A12208" s="1" t="n">
        <v>3</v>
      </c>
      <c r="B12208" s="80" t="n">
        <v>46295</v>
      </c>
      <c r="C12208" s="1" t="n">
        <v>11</v>
      </c>
      <c r="D12208" s="1" t="s">
        <v>3750</v>
      </c>
      <c r="E12208" s="1" t="n">
        <v>10012</v>
      </c>
      <c r="F12208" s="1" t="s">
        <v>529</v>
      </c>
      <c r="I12208" s="1" t="n">
        <v>1973261</v>
      </c>
      <c r="J12208" s="1" t="n">
        <v>47784</v>
      </c>
      <c r="K12208" s="1" t="n">
        <v>7897161340358</v>
      </c>
      <c r="L12208" s="1" t="s">
        <v>6951</v>
      </c>
      <c r="N12208" s="1" t="n">
        <v>3</v>
      </c>
      <c r="O12208" s="1" t="n">
        <v>20.79</v>
      </c>
      <c r="P12208" s="1" t="s">
        <v>3744</v>
      </c>
    </row>
    <row r="12209" customFormat="false" ht="12.75" hidden="false" customHeight="true" outlineLevel="0" collapsed="false">
      <c r="A12209" s="1" t="n">
        <v>3</v>
      </c>
      <c r="B12209" s="80" t="n">
        <v>46295</v>
      </c>
      <c r="C12209" s="1" t="n">
        <v>11</v>
      </c>
      <c r="D12209" s="1" t="s">
        <v>3750</v>
      </c>
      <c r="E12209" s="1" t="n">
        <v>10012</v>
      </c>
      <c r="F12209" s="1" t="s">
        <v>529</v>
      </c>
      <c r="I12209" s="1" t="n">
        <v>1973261</v>
      </c>
      <c r="J12209" s="1" t="n">
        <v>58278</v>
      </c>
      <c r="K12209" s="1" t="n">
        <v>7896064445276</v>
      </c>
      <c r="L12209" s="1" t="s">
        <v>6952</v>
      </c>
      <c r="N12209" s="1" t="n">
        <v>12</v>
      </c>
      <c r="O12209" s="1" t="n">
        <v>39.72</v>
      </c>
      <c r="P12209" s="1" t="s">
        <v>3744</v>
      </c>
    </row>
    <row r="12210" customFormat="false" ht="12.75" hidden="false" customHeight="true" outlineLevel="0" collapsed="false">
      <c r="A12210" s="1" t="n">
        <v>3</v>
      </c>
      <c r="B12210" s="80" t="n">
        <v>46295</v>
      </c>
      <c r="C12210" s="1" t="n">
        <v>11</v>
      </c>
      <c r="D12210" s="1" t="s">
        <v>3750</v>
      </c>
      <c r="E12210" s="1" t="n">
        <v>10012</v>
      </c>
      <c r="F12210" s="1" t="s">
        <v>529</v>
      </c>
      <c r="I12210" s="1" t="n">
        <v>1973261</v>
      </c>
      <c r="J12210" s="1" t="n">
        <v>63672</v>
      </c>
      <c r="K12210" s="1" t="n">
        <v>7896064445290</v>
      </c>
      <c r="L12210" s="1" t="s">
        <v>6952</v>
      </c>
      <c r="N12210" s="1" t="n">
        <v>12</v>
      </c>
      <c r="O12210" s="1" t="n">
        <v>75.36</v>
      </c>
      <c r="P12210" s="1" t="s">
        <v>3744</v>
      </c>
    </row>
    <row r="12211" customFormat="false" ht="12.75" hidden="false" customHeight="true" outlineLevel="0" collapsed="false">
      <c r="A12211" s="1" t="n">
        <v>3</v>
      </c>
      <c r="B12211" s="80" t="n">
        <v>46295</v>
      </c>
      <c r="C12211" s="1" t="n">
        <v>11</v>
      </c>
      <c r="D12211" s="1" t="s">
        <v>3750</v>
      </c>
      <c r="E12211" s="1" t="n">
        <v>1705</v>
      </c>
      <c r="F12211" s="1" t="s">
        <v>139</v>
      </c>
      <c r="I12211" s="1" t="n">
        <v>2068001</v>
      </c>
      <c r="J12211" s="1" t="n">
        <v>27643</v>
      </c>
      <c r="K12211" s="1" t="n">
        <v>7894900031713</v>
      </c>
      <c r="L12211" s="1" t="s">
        <v>4343</v>
      </c>
      <c r="N12211" s="1" t="n">
        <v>30</v>
      </c>
      <c r="O12211" s="1" t="n">
        <v>142.15</v>
      </c>
      <c r="P12211" s="1" t="s">
        <v>3744</v>
      </c>
    </row>
    <row r="12212" customFormat="false" ht="12.75" hidden="false" customHeight="true" outlineLevel="0" collapsed="false">
      <c r="A12212" s="1" t="n">
        <v>3</v>
      </c>
      <c r="B12212" s="80" t="n">
        <v>46295</v>
      </c>
      <c r="C12212" s="1" t="n">
        <v>39</v>
      </c>
      <c r="D12212" s="1" t="s">
        <v>3976</v>
      </c>
      <c r="E12212" s="1" t="n">
        <v>1895</v>
      </c>
      <c r="F12212" s="1" t="s">
        <v>205</v>
      </c>
      <c r="I12212" s="1" t="n">
        <v>47628</v>
      </c>
      <c r="J12212" s="1" t="n">
        <v>41481</v>
      </c>
      <c r="K12212" s="1" t="n">
        <v>7898963539469</v>
      </c>
      <c r="L12212" s="1" t="s">
        <v>6525</v>
      </c>
      <c r="N12212" s="1" t="n">
        <v>2</v>
      </c>
      <c r="O12212" s="1" t="n">
        <v>33.98</v>
      </c>
      <c r="P12212" s="1" t="s">
        <v>3744</v>
      </c>
    </row>
    <row r="12213" customFormat="false" ht="12.75" hidden="false" customHeight="true" outlineLevel="0" collapsed="false">
      <c r="A12213" s="1" t="n">
        <v>3</v>
      </c>
      <c r="B12213" s="80" t="n">
        <v>46295</v>
      </c>
      <c r="C12213" s="1" t="n">
        <v>39</v>
      </c>
      <c r="D12213" s="1" t="s">
        <v>3976</v>
      </c>
      <c r="E12213" s="1" t="n">
        <v>1895</v>
      </c>
      <c r="F12213" s="1" t="s">
        <v>205</v>
      </c>
      <c r="I12213" s="1" t="n">
        <v>47628</v>
      </c>
      <c r="J12213" s="1" t="n">
        <v>54659</v>
      </c>
      <c r="K12213" s="1" t="n">
        <v>7898287711671</v>
      </c>
      <c r="L12213" s="1" t="s">
        <v>6953</v>
      </c>
      <c r="N12213" s="1" t="n">
        <v>4</v>
      </c>
      <c r="O12213" s="1" t="n">
        <v>487.96</v>
      </c>
      <c r="P12213" s="1" t="s">
        <v>3744</v>
      </c>
    </row>
    <row r="12214" customFormat="false" ht="12.75" hidden="false" customHeight="true" outlineLevel="0" collapsed="false">
      <c r="A12214" s="1" t="n">
        <v>3</v>
      </c>
      <c r="B12214" s="80" t="n">
        <v>46295</v>
      </c>
      <c r="C12214" s="1" t="n">
        <v>39</v>
      </c>
      <c r="D12214" s="1" t="s">
        <v>3976</v>
      </c>
      <c r="E12214" s="1" t="n">
        <v>1895</v>
      </c>
      <c r="F12214" s="1" t="s">
        <v>205</v>
      </c>
      <c r="I12214" s="1" t="n">
        <v>47628</v>
      </c>
      <c r="J12214" s="1" t="n">
        <v>64789</v>
      </c>
      <c r="K12214" s="1" t="n">
        <v>7908026001519</v>
      </c>
      <c r="L12214" s="1" t="s">
        <v>6954</v>
      </c>
      <c r="N12214" s="1" t="n">
        <v>1</v>
      </c>
      <c r="O12214" s="1" t="n">
        <v>11.99</v>
      </c>
      <c r="P12214" s="1" t="s">
        <v>3744</v>
      </c>
    </row>
    <row r="12215" customFormat="false" ht="12.75" hidden="false" customHeight="true" outlineLevel="0" collapsed="false">
      <c r="A12215" s="1" t="n">
        <v>3</v>
      </c>
      <c r="B12215" s="80" t="n">
        <v>46295</v>
      </c>
      <c r="C12215" s="1" t="n">
        <v>100</v>
      </c>
      <c r="D12215" s="1" t="s">
        <v>3918</v>
      </c>
      <c r="E12215" s="1" t="n">
        <v>42</v>
      </c>
      <c r="F12215" s="1" t="s">
        <v>93</v>
      </c>
      <c r="I12215" s="1" t="n">
        <v>1784221</v>
      </c>
      <c r="J12215" s="1" t="n">
        <v>100000</v>
      </c>
      <c r="K12215" s="1" t="n">
        <v>1</v>
      </c>
      <c r="L12215" s="1" t="s">
        <v>3912</v>
      </c>
      <c r="N12215" s="1" t="n">
        <v>2.872</v>
      </c>
      <c r="O12215" s="1" t="n">
        <v>59.63</v>
      </c>
      <c r="P12215" s="1" t="s">
        <v>3744</v>
      </c>
    </row>
    <row r="12216" customFormat="false" ht="12.75" hidden="false" customHeight="true" outlineLevel="0" collapsed="false">
      <c r="A12216" s="1" t="n">
        <v>3</v>
      </c>
      <c r="B12216" s="80" t="n">
        <v>46295</v>
      </c>
      <c r="C12216" s="1" t="n">
        <v>100</v>
      </c>
      <c r="D12216" s="1" t="s">
        <v>3918</v>
      </c>
      <c r="E12216" s="1" t="n">
        <v>42</v>
      </c>
      <c r="F12216" s="1" t="s">
        <v>93</v>
      </c>
      <c r="I12216" s="1" t="n">
        <v>1784221</v>
      </c>
      <c r="J12216" s="1" t="n">
        <v>100001</v>
      </c>
      <c r="K12216" s="1" t="n">
        <v>2</v>
      </c>
      <c r="L12216" s="1" t="s">
        <v>3913</v>
      </c>
      <c r="N12216" s="1" t="n">
        <v>9.9</v>
      </c>
      <c r="O12216" s="1" t="n">
        <v>219.72</v>
      </c>
      <c r="P12216" s="1" t="s">
        <v>3744</v>
      </c>
    </row>
    <row r="12217" customFormat="false" ht="12.75" hidden="false" customHeight="true" outlineLevel="0" collapsed="false">
      <c r="A12217" s="1" t="n">
        <v>3</v>
      </c>
      <c r="B12217" s="80" t="n">
        <v>46295</v>
      </c>
      <c r="C12217" s="1" t="n">
        <v>100</v>
      </c>
      <c r="D12217" s="1" t="s">
        <v>3918</v>
      </c>
      <c r="E12217" s="1" t="n">
        <v>42</v>
      </c>
      <c r="F12217" s="1" t="s">
        <v>93</v>
      </c>
      <c r="I12217" s="1" t="n">
        <v>1784221</v>
      </c>
      <c r="J12217" s="1" t="n">
        <v>100002</v>
      </c>
      <c r="K12217" s="1" t="n">
        <v>3</v>
      </c>
      <c r="L12217" s="1" t="s">
        <v>3914</v>
      </c>
      <c r="N12217" s="1" t="n">
        <v>21.77</v>
      </c>
      <c r="O12217" s="1" t="n">
        <v>498.75</v>
      </c>
      <c r="P12217" s="1" t="s">
        <v>3744</v>
      </c>
    </row>
    <row r="12218" customFormat="false" ht="12.75" hidden="false" customHeight="true" outlineLevel="0" collapsed="false">
      <c r="A12218" s="1" t="n">
        <v>3</v>
      </c>
      <c r="B12218" s="80" t="n">
        <v>46295</v>
      </c>
      <c r="C12218" s="1" t="n">
        <v>100</v>
      </c>
      <c r="D12218" s="1" t="s">
        <v>3918</v>
      </c>
      <c r="E12218" s="1" t="n">
        <v>42</v>
      </c>
      <c r="F12218" s="1" t="s">
        <v>93</v>
      </c>
      <c r="I12218" s="1" t="n">
        <v>1784221</v>
      </c>
      <c r="J12218" s="1" t="n">
        <v>100003</v>
      </c>
      <c r="K12218" s="1" t="n">
        <v>4</v>
      </c>
      <c r="L12218" s="1" t="s">
        <v>3915</v>
      </c>
      <c r="N12218" s="1" t="n">
        <v>19.3</v>
      </c>
      <c r="O12218" s="1" t="n">
        <v>483.63</v>
      </c>
      <c r="P12218" s="1" t="s">
        <v>3744</v>
      </c>
    </row>
    <row r="12219" customFormat="false" ht="12.75" hidden="false" customHeight="true" outlineLevel="0" collapsed="false">
      <c r="A12219" s="1" t="n">
        <v>3</v>
      </c>
      <c r="B12219" s="80" t="n">
        <v>46295</v>
      </c>
      <c r="C12219" s="1" t="n">
        <v>100</v>
      </c>
      <c r="D12219" s="1" t="s">
        <v>3918</v>
      </c>
      <c r="E12219" s="1" t="n">
        <v>42</v>
      </c>
      <c r="F12219" s="1" t="s">
        <v>93</v>
      </c>
      <c r="I12219" s="1" t="n">
        <v>1784221</v>
      </c>
      <c r="J12219" s="1" t="n">
        <v>100007</v>
      </c>
      <c r="K12219" s="1" t="n">
        <v>8</v>
      </c>
      <c r="L12219" s="1" t="s">
        <v>3916</v>
      </c>
      <c r="N12219" s="1" t="n">
        <v>5.218</v>
      </c>
      <c r="O12219" s="1" t="n">
        <v>127.02</v>
      </c>
      <c r="P12219" s="1" t="s">
        <v>3744</v>
      </c>
    </row>
    <row r="12220" customFormat="false" ht="12.75" hidden="false" customHeight="true" outlineLevel="0" collapsed="false">
      <c r="A12220" s="1" t="n">
        <v>3</v>
      </c>
      <c r="B12220" s="80" t="n">
        <v>46295</v>
      </c>
      <c r="C12220" s="1" t="n">
        <v>100</v>
      </c>
      <c r="D12220" s="1" t="s">
        <v>3918</v>
      </c>
      <c r="E12220" s="1" t="n">
        <v>42</v>
      </c>
      <c r="F12220" s="1" t="s">
        <v>93</v>
      </c>
      <c r="I12220" s="1" t="n">
        <v>1784221</v>
      </c>
      <c r="J12220" s="1" t="n">
        <v>100019</v>
      </c>
      <c r="K12220" s="1" t="n">
        <v>20</v>
      </c>
      <c r="L12220" s="1" t="s">
        <v>5605</v>
      </c>
      <c r="N12220" s="1" t="n">
        <v>0.76</v>
      </c>
      <c r="O12220" s="1" t="n">
        <v>23.4</v>
      </c>
      <c r="P12220" s="1" t="s">
        <v>3744</v>
      </c>
    </row>
    <row r="12221" customFormat="false" ht="12.75" hidden="false" customHeight="true" outlineLevel="0" collapsed="false">
      <c r="A12221" s="1" t="n">
        <v>3</v>
      </c>
      <c r="B12221" s="80" t="n">
        <v>46295</v>
      </c>
      <c r="C12221" s="1" t="n">
        <v>100</v>
      </c>
      <c r="D12221" s="1" t="s">
        <v>3918</v>
      </c>
      <c r="E12221" s="1" t="n">
        <v>42</v>
      </c>
      <c r="F12221" s="1" t="s">
        <v>93</v>
      </c>
      <c r="I12221" s="1" t="n">
        <v>1784221</v>
      </c>
      <c r="J12221" s="1" t="n">
        <v>100638</v>
      </c>
      <c r="K12221" s="1" t="n">
        <v>508</v>
      </c>
      <c r="L12221" s="1" t="s">
        <v>3909</v>
      </c>
      <c r="N12221" s="1" t="n">
        <v>1.204</v>
      </c>
      <c r="O12221" s="1" t="n">
        <v>1.72</v>
      </c>
      <c r="P12221" s="1" t="s">
        <v>3744</v>
      </c>
    </row>
    <row r="12222" customFormat="false" ht="12.75" hidden="false" customHeight="true" outlineLevel="0" collapsed="false">
      <c r="A12222" s="1" t="n">
        <v>3</v>
      </c>
      <c r="B12222" s="80" t="n">
        <v>46295</v>
      </c>
      <c r="C12222" s="1" t="n">
        <v>100</v>
      </c>
      <c r="D12222" s="1" t="s">
        <v>3918</v>
      </c>
      <c r="E12222" s="1" t="n">
        <v>42</v>
      </c>
      <c r="F12222" s="1" t="s">
        <v>93</v>
      </c>
      <c r="I12222" s="1" t="n">
        <v>1784221</v>
      </c>
      <c r="J12222" s="1" t="n">
        <v>100520</v>
      </c>
      <c r="K12222" s="1" t="n">
        <v>507</v>
      </c>
      <c r="L12222" s="1" t="s">
        <v>3910</v>
      </c>
      <c r="N12222" s="1" t="n">
        <v>1.704</v>
      </c>
      <c r="O12222" s="1" t="n">
        <v>3.65</v>
      </c>
      <c r="P12222" s="1" t="s">
        <v>3744</v>
      </c>
    </row>
    <row r="12223" customFormat="false" ht="12.75" hidden="false" customHeight="true" outlineLevel="0" collapsed="false">
      <c r="A12223" s="1" t="n">
        <v>3</v>
      </c>
      <c r="B12223" s="80" t="n">
        <v>46295</v>
      </c>
      <c r="C12223" s="1" t="n">
        <v>100</v>
      </c>
      <c r="D12223" s="1" t="s">
        <v>3918</v>
      </c>
      <c r="E12223" s="1" t="n">
        <v>42</v>
      </c>
      <c r="F12223" s="1" t="s">
        <v>93</v>
      </c>
      <c r="I12223" s="1" t="n">
        <v>1784221</v>
      </c>
      <c r="J12223" s="1" t="n">
        <v>110455</v>
      </c>
      <c r="K12223" s="1" t="n">
        <v>53212</v>
      </c>
      <c r="L12223" s="1" t="s">
        <v>3911</v>
      </c>
      <c r="N12223" s="1" t="n">
        <v>0.272</v>
      </c>
      <c r="O12223" s="1" t="n">
        <v>0</v>
      </c>
      <c r="P12223" s="1" t="s">
        <v>3744</v>
      </c>
    </row>
    <row r="12224" customFormat="false" ht="12.75" hidden="false" customHeight="true" outlineLevel="0" collapsed="false">
      <c r="A12224" s="1" t="n">
        <v>3</v>
      </c>
      <c r="B12224" s="80" t="n">
        <v>46295</v>
      </c>
      <c r="C12224" s="1" t="n">
        <v>100</v>
      </c>
      <c r="D12224" s="1" t="s">
        <v>3918</v>
      </c>
      <c r="E12224" s="1" t="n">
        <v>42</v>
      </c>
      <c r="F12224" s="1" t="s">
        <v>93</v>
      </c>
      <c r="I12224" s="1" t="n">
        <v>1784224</v>
      </c>
      <c r="J12224" s="1" t="n">
        <v>100000</v>
      </c>
      <c r="K12224" s="1" t="n">
        <v>1</v>
      </c>
      <c r="L12224" s="1" t="s">
        <v>3912</v>
      </c>
      <c r="N12224" s="1" t="n">
        <v>3.552</v>
      </c>
      <c r="O12224" s="1" t="n">
        <v>85.71</v>
      </c>
      <c r="P12224" s="1" t="s">
        <v>3744</v>
      </c>
    </row>
    <row r="12225" customFormat="false" ht="12.75" hidden="false" customHeight="true" outlineLevel="0" collapsed="false">
      <c r="A12225" s="1" t="n">
        <v>3</v>
      </c>
      <c r="B12225" s="80" t="n">
        <v>46295</v>
      </c>
      <c r="C12225" s="1" t="n">
        <v>100</v>
      </c>
      <c r="D12225" s="1" t="s">
        <v>3918</v>
      </c>
      <c r="E12225" s="1" t="n">
        <v>42</v>
      </c>
      <c r="F12225" s="1" t="s">
        <v>93</v>
      </c>
      <c r="I12225" s="1" t="n">
        <v>1784224</v>
      </c>
      <c r="J12225" s="1" t="n">
        <v>100006</v>
      </c>
      <c r="K12225" s="1" t="n">
        <v>7</v>
      </c>
      <c r="L12225" s="1" t="s">
        <v>3898</v>
      </c>
      <c r="N12225" s="1" t="n">
        <v>1.86</v>
      </c>
      <c r="O12225" s="1" t="n">
        <v>61.91</v>
      </c>
      <c r="P12225" s="1" t="s">
        <v>3744</v>
      </c>
    </row>
    <row r="12226" customFormat="false" ht="12.75" hidden="false" customHeight="true" outlineLevel="0" collapsed="false">
      <c r="A12226" s="1" t="n">
        <v>3</v>
      </c>
      <c r="B12226" s="80" t="n">
        <v>46295</v>
      </c>
      <c r="C12226" s="1" t="n">
        <v>100</v>
      </c>
      <c r="D12226" s="1" t="s">
        <v>3918</v>
      </c>
      <c r="E12226" s="1" t="n">
        <v>42</v>
      </c>
      <c r="F12226" s="1" t="s">
        <v>93</v>
      </c>
      <c r="I12226" s="1" t="n">
        <v>1784224</v>
      </c>
      <c r="J12226" s="1" t="n">
        <v>100007</v>
      </c>
      <c r="K12226" s="1" t="n">
        <v>8</v>
      </c>
      <c r="L12226" s="1" t="s">
        <v>3916</v>
      </c>
      <c r="N12226" s="1" t="n">
        <v>0.83</v>
      </c>
      <c r="O12226" s="1" t="n">
        <v>23.48</v>
      </c>
      <c r="P12226" s="1" t="s">
        <v>3744</v>
      </c>
    </row>
    <row r="12227" customFormat="false" ht="12.75" hidden="false" customHeight="true" outlineLevel="0" collapsed="false">
      <c r="A12227" s="1" t="n">
        <v>3</v>
      </c>
      <c r="B12227" s="80" t="n">
        <v>46295</v>
      </c>
      <c r="C12227" s="1" t="n">
        <v>100</v>
      </c>
      <c r="D12227" s="1" t="s">
        <v>3918</v>
      </c>
      <c r="E12227" s="1" t="n">
        <v>42</v>
      </c>
      <c r="F12227" s="1" t="s">
        <v>93</v>
      </c>
      <c r="I12227" s="1" t="n">
        <v>1784224</v>
      </c>
      <c r="J12227" s="1" t="n">
        <v>100008</v>
      </c>
      <c r="K12227" s="1" t="n">
        <v>9</v>
      </c>
      <c r="L12227" s="1" t="s">
        <v>3899</v>
      </c>
      <c r="N12227" s="1" t="n">
        <v>10.94</v>
      </c>
      <c r="O12227" s="1" t="n">
        <v>373.24</v>
      </c>
      <c r="P12227" s="1" t="s">
        <v>3744</v>
      </c>
    </row>
    <row r="12228" customFormat="false" ht="12.75" hidden="false" customHeight="true" outlineLevel="0" collapsed="false">
      <c r="A12228" s="1" t="n">
        <v>3</v>
      </c>
      <c r="B12228" s="80" t="n">
        <v>46295</v>
      </c>
      <c r="C12228" s="1" t="n">
        <v>100</v>
      </c>
      <c r="D12228" s="1" t="s">
        <v>3918</v>
      </c>
      <c r="E12228" s="1" t="n">
        <v>42</v>
      </c>
      <c r="F12228" s="1" t="s">
        <v>93</v>
      </c>
      <c r="I12228" s="1" t="n">
        <v>1784224</v>
      </c>
      <c r="J12228" s="1" t="n">
        <v>100010</v>
      </c>
      <c r="K12228" s="1" t="n">
        <v>11</v>
      </c>
      <c r="L12228" s="1" t="s">
        <v>3900</v>
      </c>
      <c r="N12228" s="1" t="n">
        <v>2.444</v>
      </c>
      <c r="O12228" s="1" t="n">
        <v>95.59</v>
      </c>
      <c r="P12228" s="1" t="s">
        <v>3744</v>
      </c>
    </row>
    <row r="12229" customFormat="false" ht="12.75" hidden="false" customHeight="true" outlineLevel="0" collapsed="false">
      <c r="A12229" s="1" t="n">
        <v>3</v>
      </c>
      <c r="B12229" s="80" t="n">
        <v>46295</v>
      </c>
      <c r="C12229" s="1" t="n">
        <v>100</v>
      </c>
      <c r="D12229" s="1" t="s">
        <v>3918</v>
      </c>
      <c r="E12229" s="1" t="n">
        <v>42</v>
      </c>
      <c r="F12229" s="1" t="s">
        <v>93</v>
      </c>
      <c r="I12229" s="1" t="n">
        <v>1784224</v>
      </c>
      <c r="J12229" s="1" t="n">
        <v>100011</v>
      </c>
      <c r="K12229" s="1" t="n">
        <v>12</v>
      </c>
      <c r="L12229" s="1" t="s">
        <v>3901</v>
      </c>
      <c r="N12229" s="1" t="n">
        <v>4.452</v>
      </c>
      <c r="O12229" s="1" t="n">
        <v>174.12</v>
      </c>
      <c r="P12229" s="1" t="s">
        <v>3744</v>
      </c>
    </row>
    <row r="12230" customFormat="false" ht="12.75" hidden="false" customHeight="true" outlineLevel="0" collapsed="false">
      <c r="A12230" s="1" t="n">
        <v>3</v>
      </c>
      <c r="B12230" s="80" t="n">
        <v>46295</v>
      </c>
      <c r="C12230" s="1" t="n">
        <v>100</v>
      </c>
      <c r="D12230" s="1" t="s">
        <v>3918</v>
      </c>
      <c r="E12230" s="1" t="n">
        <v>42</v>
      </c>
      <c r="F12230" s="1" t="s">
        <v>93</v>
      </c>
      <c r="I12230" s="1" t="n">
        <v>1784224</v>
      </c>
      <c r="J12230" s="1" t="n">
        <v>100012</v>
      </c>
      <c r="K12230" s="1" t="n">
        <v>13</v>
      </c>
      <c r="L12230" s="1" t="s">
        <v>3902</v>
      </c>
      <c r="N12230" s="1" t="n">
        <v>4.896</v>
      </c>
      <c r="O12230" s="1" t="n">
        <v>207.79</v>
      </c>
      <c r="P12230" s="1" t="s">
        <v>3744</v>
      </c>
    </row>
    <row r="12231" customFormat="false" ht="12.75" hidden="false" customHeight="true" outlineLevel="0" collapsed="false">
      <c r="A12231" s="1" t="n">
        <v>3</v>
      </c>
      <c r="B12231" s="80" t="n">
        <v>46295</v>
      </c>
      <c r="C12231" s="1" t="n">
        <v>100</v>
      </c>
      <c r="D12231" s="1" t="s">
        <v>3918</v>
      </c>
      <c r="E12231" s="1" t="n">
        <v>42</v>
      </c>
      <c r="F12231" s="1" t="s">
        <v>93</v>
      </c>
      <c r="I12231" s="1" t="n">
        <v>1784224</v>
      </c>
      <c r="J12231" s="1" t="n">
        <v>100013</v>
      </c>
      <c r="K12231" s="1" t="n">
        <v>14</v>
      </c>
      <c r="L12231" s="1" t="s">
        <v>3903</v>
      </c>
      <c r="N12231" s="1" t="n">
        <v>8.855</v>
      </c>
      <c r="O12231" s="1" t="n">
        <v>405.29</v>
      </c>
      <c r="P12231" s="1" t="s">
        <v>3744</v>
      </c>
    </row>
    <row r="12232" customFormat="false" ht="12.75" hidden="false" customHeight="true" outlineLevel="0" collapsed="false">
      <c r="A12232" s="1" t="n">
        <v>3</v>
      </c>
      <c r="B12232" s="80" t="n">
        <v>46295</v>
      </c>
      <c r="C12232" s="1" t="n">
        <v>100</v>
      </c>
      <c r="D12232" s="1" t="s">
        <v>3918</v>
      </c>
      <c r="E12232" s="1" t="n">
        <v>42</v>
      </c>
      <c r="F12232" s="1" t="s">
        <v>93</v>
      </c>
      <c r="I12232" s="1" t="n">
        <v>1784224</v>
      </c>
      <c r="J12232" s="1" t="n">
        <v>100014</v>
      </c>
      <c r="K12232" s="1" t="n">
        <v>15</v>
      </c>
      <c r="L12232" s="1" t="s">
        <v>3904</v>
      </c>
      <c r="N12232" s="1" t="n">
        <v>3.528</v>
      </c>
      <c r="O12232" s="1" t="n">
        <v>164.41</v>
      </c>
      <c r="P12232" s="1" t="s">
        <v>3744</v>
      </c>
    </row>
    <row r="12233" customFormat="false" ht="12.75" hidden="false" customHeight="true" outlineLevel="0" collapsed="false">
      <c r="A12233" s="1" t="n">
        <v>3</v>
      </c>
      <c r="B12233" s="80" t="n">
        <v>46295</v>
      </c>
      <c r="C12233" s="1" t="n">
        <v>100</v>
      </c>
      <c r="D12233" s="1" t="s">
        <v>3918</v>
      </c>
      <c r="E12233" s="1" t="n">
        <v>42</v>
      </c>
      <c r="F12233" s="1" t="s">
        <v>93</v>
      </c>
      <c r="I12233" s="1" t="n">
        <v>1784224</v>
      </c>
      <c r="J12233" s="1" t="n">
        <v>100015</v>
      </c>
      <c r="K12233" s="1" t="n">
        <v>16</v>
      </c>
      <c r="L12233" s="1" t="s">
        <v>3905</v>
      </c>
      <c r="N12233" s="1" t="n">
        <v>1.486</v>
      </c>
      <c r="O12233" s="1" t="n">
        <v>63.07</v>
      </c>
      <c r="P12233" s="1" t="s">
        <v>3744</v>
      </c>
    </row>
    <row r="12234" customFormat="false" ht="12.75" hidden="false" customHeight="true" outlineLevel="0" collapsed="false">
      <c r="A12234" s="1" t="n">
        <v>3</v>
      </c>
      <c r="B12234" s="80" t="n">
        <v>46295</v>
      </c>
      <c r="C12234" s="1" t="n">
        <v>100</v>
      </c>
      <c r="D12234" s="1" t="s">
        <v>3918</v>
      </c>
      <c r="E12234" s="1" t="n">
        <v>42</v>
      </c>
      <c r="F12234" s="1" t="s">
        <v>93</v>
      </c>
      <c r="I12234" s="1" t="n">
        <v>1784224</v>
      </c>
      <c r="J12234" s="1" t="n">
        <v>100016</v>
      </c>
      <c r="K12234" s="1" t="n">
        <v>17</v>
      </c>
      <c r="L12234" s="1" t="s">
        <v>3906</v>
      </c>
      <c r="N12234" s="1" t="n">
        <v>1.576</v>
      </c>
      <c r="O12234" s="1" t="n">
        <v>72.13</v>
      </c>
      <c r="P12234" s="1" t="s">
        <v>3744</v>
      </c>
    </row>
    <row r="12235" customFormat="false" ht="12.75" hidden="false" customHeight="true" outlineLevel="0" collapsed="false">
      <c r="A12235" s="1" t="n">
        <v>3</v>
      </c>
      <c r="B12235" s="80" t="n">
        <v>46295</v>
      </c>
      <c r="C12235" s="1" t="n">
        <v>100</v>
      </c>
      <c r="D12235" s="1" t="s">
        <v>3918</v>
      </c>
      <c r="E12235" s="1" t="n">
        <v>42</v>
      </c>
      <c r="F12235" s="1" t="s">
        <v>93</v>
      </c>
      <c r="I12235" s="1" t="n">
        <v>1784224</v>
      </c>
      <c r="J12235" s="1" t="n">
        <v>100017</v>
      </c>
      <c r="K12235" s="1" t="n">
        <v>18</v>
      </c>
      <c r="L12235" s="1" t="s">
        <v>3907</v>
      </c>
      <c r="N12235" s="1" t="n">
        <v>2.388</v>
      </c>
      <c r="O12235" s="1" t="n">
        <v>129.17</v>
      </c>
      <c r="P12235" s="1" t="s">
        <v>3744</v>
      </c>
    </row>
    <row r="12236" customFormat="false" ht="12.75" hidden="false" customHeight="true" outlineLevel="0" collapsed="false">
      <c r="A12236" s="1" t="n">
        <v>3</v>
      </c>
      <c r="B12236" s="80" t="n">
        <v>46295</v>
      </c>
      <c r="C12236" s="1" t="n">
        <v>100</v>
      </c>
      <c r="D12236" s="1" t="s">
        <v>3918</v>
      </c>
      <c r="E12236" s="1" t="n">
        <v>42</v>
      </c>
      <c r="F12236" s="1" t="s">
        <v>93</v>
      </c>
      <c r="I12236" s="1" t="n">
        <v>1784224</v>
      </c>
      <c r="J12236" s="1" t="n">
        <v>100019</v>
      </c>
      <c r="K12236" s="1" t="n">
        <v>20</v>
      </c>
      <c r="L12236" s="1" t="s">
        <v>5605</v>
      </c>
      <c r="N12236" s="1" t="n">
        <v>1.37</v>
      </c>
      <c r="O12236" s="1" t="n">
        <v>49.02</v>
      </c>
      <c r="P12236" s="1" t="s">
        <v>3744</v>
      </c>
    </row>
    <row r="12237" customFormat="false" ht="12.75" hidden="false" customHeight="true" outlineLevel="0" collapsed="false">
      <c r="A12237" s="1" t="n">
        <v>3</v>
      </c>
      <c r="B12237" s="80" t="n">
        <v>46295</v>
      </c>
      <c r="C12237" s="1" t="n">
        <v>100</v>
      </c>
      <c r="D12237" s="1" t="s">
        <v>3918</v>
      </c>
      <c r="E12237" s="1" t="n">
        <v>42</v>
      </c>
      <c r="F12237" s="1" t="s">
        <v>93</v>
      </c>
      <c r="I12237" s="1" t="n">
        <v>1784224</v>
      </c>
      <c r="J12237" s="1" t="n">
        <v>100020</v>
      </c>
      <c r="K12237" s="1" t="n">
        <v>21</v>
      </c>
      <c r="L12237" s="1" t="s">
        <v>3917</v>
      </c>
      <c r="N12237" s="1" t="n">
        <v>1.702</v>
      </c>
      <c r="O12237" s="1" t="n">
        <v>58.07</v>
      </c>
      <c r="P12237" s="1" t="s">
        <v>3744</v>
      </c>
    </row>
    <row r="12238" customFormat="false" ht="12.75" hidden="false" customHeight="true" outlineLevel="0" collapsed="false">
      <c r="A12238" s="1" t="n">
        <v>3</v>
      </c>
      <c r="B12238" s="80" t="n">
        <v>46295</v>
      </c>
      <c r="C12238" s="1" t="n">
        <v>100</v>
      </c>
      <c r="D12238" s="1" t="s">
        <v>3918</v>
      </c>
      <c r="E12238" s="1" t="n">
        <v>42</v>
      </c>
      <c r="F12238" s="1" t="s">
        <v>93</v>
      </c>
      <c r="I12238" s="1" t="n">
        <v>1784224</v>
      </c>
      <c r="J12238" s="1" t="n">
        <v>100053</v>
      </c>
      <c r="K12238" s="1" t="n">
        <v>54</v>
      </c>
      <c r="L12238" s="1" t="s">
        <v>3908</v>
      </c>
      <c r="N12238" s="1" t="n">
        <v>1.504</v>
      </c>
      <c r="O12238" s="1" t="n">
        <v>56.32</v>
      </c>
      <c r="P12238" s="1" t="s">
        <v>3744</v>
      </c>
    </row>
    <row r="12239" customFormat="false" ht="12.75" hidden="false" customHeight="true" outlineLevel="0" collapsed="false">
      <c r="A12239" s="1" t="n">
        <v>3</v>
      </c>
      <c r="B12239" s="80" t="n">
        <v>46295</v>
      </c>
      <c r="C12239" s="1" t="n">
        <v>100</v>
      </c>
      <c r="D12239" s="1" t="s">
        <v>3918</v>
      </c>
      <c r="E12239" s="1" t="n">
        <v>42</v>
      </c>
      <c r="F12239" s="1" t="s">
        <v>93</v>
      </c>
      <c r="I12239" s="1" t="n">
        <v>1784224</v>
      </c>
      <c r="J12239" s="1" t="n">
        <v>100638</v>
      </c>
      <c r="K12239" s="1" t="n">
        <v>508</v>
      </c>
      <c r="L12239" s="1" t="s">
        <v>3909</v>
      </c>
      <c r="N12239" s="1" t="n">
        <v>2.086</v>
      </c>
      <c r="O12239" s="1" t="n">
        <v>3.46</v>
      </c>
      <c r="P12239" s="1" t="s">
        <v>3744</v>
      </c>
    </row>
    <row r="12240" customFormat="false" ht="12.75" hidden="false" customHeight="true" outlineLevel="0" collapsed="false">
      <c r="A12240" s="1" t="n">
        <v>3</v>
      </c>
      <c r="B12240" s="80" t="n">
        <v>46295</v>
      </c>
      <c r="C12240" s="1" t="n">
        <v>100</v>
      </c>
      <c r="D12240" s="1" t="s">
        <v>3918</v>
      </c>
      <c r="E12240" s="1" t="n">
        <v>42</v>
      </c>
      <c r="F12240" s="1" t="s">
        <v>93</v>
      </c>
      <c r="I12240" s="1" t="n">
        <v>1784224</v>
      </c>
      <c r="J12240" s="1" t="n">
        <v>100520</v>
      </c>
      <c r="K12240" s="1" t="n">
        <v>507</v>
      </c>
      <c r="L12240" s="1" t="s">
        <v>3910</v>
      </c>
      <c r="N12240" s="1" t="n">
        <v>8.633</v>
      </c>
      <c r="O12240" s="1" t="n">
        <v>21.48</v>
      </c>
      <c r="P12240" s="1" t="s">
        <v>3744</v>
      </c>
    </row>
    <row r="12241" customFormat="false" ht="12.75" hidden="false" customHeight="true" outlineLevel="0" collapsed="false">
      <c r="A12241" s="1" t="n">
        <v>3</v>
      </c>
      <c r="B12241" s="80" t="n">
        <v>46295</v>
      </c>
      <c r="C12241" s="1" t="n">
        <v>100</v>
      </c>
      <c r="D12241" s="1" t="s">
        <v>3918</v>
      </c>
      <c r="E12241" s="1" t="n">
        <v>42</v>
      </c>
      <c r="F12241" s="1" t="s">
        <v>93</v>
      </c>
      <c r="I12241" s="1" t="n">
        <v>1784224</v>
      </c>
      <c r="J12241" s="1" t="n">
        <v>110455</v>
      </c>
      <c r="K12241" s="1" t="n">
        <v>53212</v>
      </c>
      <c r="L12241" s="1" t="s">
        <v>3911</v>
      </c>
      <c r="N12241" s="1" t="n">
        <v>0.798</v>
      </c>
      <c r="O12241" s="1" t="n">
        <v>0</v>
      </c>
      <c r="P12241" s="1" t="s">
        <v>3744</v>
      </c>
    </row>
    <row r="12242" customFormat="false" ht="12.75" hidden="false" customHeight="true" outlineLevel="0" collapsed="false">
      <c r="A12242" s="1" t="n">
        <v>3</v>
      </c>
      <c r="B12242" s="80" t="n">
        <v>46296</v>
      </c>
      <c r="C12242" s="1" t="n">
        <v>6</v>
      </c>
      <c r="D12242" s="1" t="s">
        <v>3749</v>
      </c>
      <c r="E12242" s="1" t="n">
        <v>42</v>
      </c>
      <c r="F12242" s="1" t="s">
        <v>93</v>
      </c>
      <c r="I12242" s="1" t="n">
        <v>4698</v>
      </c>
      <c r="J12242" s="1" t="n">
        <v>109791</v>
      </c>
      <c r="K12242" s="1" t="n">
        <v>9667</v>
      </c>
      <c r="L12242" s="1" t="s">
        <v>3743</v>
      </c>
      <c r="N12242" s="1" t="n">
        <v>10</v>
      </c>
      <c r="O12242" s="1" t="n">
        <v>25</v>
      </c>
      <c r="P12242" s="1" t="s">
        <v>3744</v>
      </c>
    </row>
    <row r="12243" customFormat="false" ht="12.75" hidden="false" customHeight="true" outlineLevel="0" collapsed="false">
      <c r="A12243" s="1" t="n">
        <v>3</v>
      </c>
      <c r="B12243" s="80" t="n">
        <v>46296</v>
      </c>
      <c r="C12243" s="1" t="n">
        <v>6</v>
      </c>
      <c r="D12243" s="1" t="s">
        <v>3749</v>
      </c>
      <c r="E12243" s="1" t="n">
        <v>42</v>
      </c>
      <c r="F12243" s="1" t="s">
        <v>93</v>
      </c>
      <c r="I12243" s="1" t="n">
        <v>4698</v>
      </c>
      <c r="J12243" s="1" t="n">
        <v>37359</v>
      </c>
      <c r="K12243" s="1" t="n">
        <v>55526</v>
      </c>
      <c r="L12243" s="1" t="s">
        <v>3745</v>
      </c>
      <c r="N12243" s="1" t="n">
        <v>6</v>
      </c>
      <c r="O12243" s="1" t="n">
        <v>48</v>
      </c>
      <c r="P12243" s="1" t="s">
        <v>3744</v>
      </c>
    </row>
    <row r="12244" customFormat="false" ht="12.75" hidden="false" customHeight="true" outlineLevel="0" collapsed="false">
      <c r="A12244" s="1" t="n">
        <v>3</v>
      </c>
      <c r="B12244" s="80" t="n">
        <v>46296</v>
      </c>
      <c r="C12244" s="1" t="n">
        <v>6</v>
      </c>
      <c r="D12244" s="1" t="s">
        <v>3749</v>
      </c>
      <c r="E12244" s="1" t="n">
        <v>42</v>
      </c>
      <c r="F12244" s="1" t="s">
        <v>93</v>
      </c>
      <c r="I12244" s="1" t="n">
        <v>4698</v>
      </c>
      <c r="J12244" s="1" t="n">
        <v>37361</v>
      </c>
      <c r="K12244" s="1" t="n">
        <v>2240817</v>
      </c>
      <c r="L12244" s="1" t="s">
        <v>3746</v>
      </c>
      <c r="N12244" s="1" t="n">
        <v>50</v>
      </c>
      <c r="O12244" s="1" t="n">
        <v>100</v>
      </c>
      <c r="P12244" s="1" t="s">
        <v>3744</v>
      </c>
    </row>
    <row r="12245" customFormat="false" ht="12.75" hidden="false" customHeight="true" outlineLevel="0" collapsed="false">
      <c r="A12245" s="1" t="n">
        <v>3</v>
      </c>
      <c r="B12245" s="80" t="n">
        <v>46296</v>
      </c>
      <c r="C12245" s="1" t="n">
        <v>6</v>
      </c>
      <c r="D12245" s="1" t="s">
        <v>3749</v>
      </c>
      <c r="E12245" s="1" t="n">
        <v>42</v>
      </c>
      <c r="F12245" s="1" t="s">
        <v>93</v>
      </c>
      <c r="I12245" s="1" t="n">
        <v>4699</v>
      </c>
      <c r="J12245" s="1" t="n">
        <v>100103</v>
      </c>
      <c r="K12245" s="1" t="n">
        <v>104</v>
      </c>
      <c r="L12245" s="1" t="s">
        <v>3747</v>
      </c>
      <c r="N12245" s="1" t="n">
        <v>40</v>
      </c>
      <c r="O12245" s="1" t="n">
        <v>250</v>
      </c>
      <c r="P12245" s="1" t="s">
        <v>3744</v>
      </c>
    </row>
    <row r="12246" customFormat="false" ht="12.75" hidden="false" customHeight="true" outlineLevel="0" collapsed="false">
      <c r="A12246" s="1" t="n">
        <v>3</v>
      </c>
      <c r="B12246" s="80" t="n">
        <v>46296</v>
      </c>
      <c r="C12246" s="1" t="n">
        <v>11</v>
      </c>
      <c r="D12246" s="1" t="s">
        <v>3750</v>
      </c>
      <c r="E12246" s="1" t="n">
        <v>1136</v>
      </c>
      <c r="F12246" s="1" t="s">
        <v>921</v>
      </c>
      <c r="I12246" s="1" t="n">
        <v>56986</v>
      </c>
      <c r="J12246" s="1" t="n">
        <v>102960</v>
      </c>
      <c r="K12246" s="1" t="n">
        <v>7896221400087</v>
      </c>
      <c r="L12246" s="1" t="s">
        <v>4392</v>
      </c>
      <c r="N12246" s="1" t="n">
        <v>10</v>
      </c>
      <c r="O12246" s="1" t="n">
        <v>50.76</v>
      </c>
      <c r="P12246" s="1" t="s">
        <v>3744</v>
      </c>
    </row>
    <row r="12247" customFormat="false" ht="12.75" hidden="false" customHeight="true" outlineLevel="0" collapsed="false">
      <c r="A12247" s="1" t="n">
        <v>3</v>
      </c>
      <c r="B12247" s="80" t="n">
        <v>46296</v>
      </c>
      <c r="C12247" s="1" t="n">
        <v>11</v>
      </c>
      <c r="D12247" s="1" t="s">
        <v>3750</v>
      </c>
      <c r="E12247" s="1" t="n">
        <v>1136</v>
      </c>
      <c r="F12247" s="1" t="s">
        <v>921</v>
      </c>
      <c r="I12247" s="1" t="n">
        <v>56986</v>
      </c>
      <c r="J12247" s="1" t="n">
        <v>103995</v>
      </c>
      <c r="K12247" s="1" t="n">
        <v>7896221400483</v>
      </c>
      <c r="L12247" s="1" t="s">
        <v>4395</v>
      </c>
      <c r="N12247" s="1" t="n">
        <v>10</v>
      </c>
      <c r="O12247" s="1" t="n">
        <v>50.76</v>
      </c>
      <c r="P12247" s="1" t="s">
        <v>3744</v>
      </c>
    </row>
    <row r="12248" customFormat="false" ht="12.75" hidden="false" customHeight="true" outlineLevel="0" collapsed="false">
      <c r="A12248" s="1" t="n">
        <v>3</v>
      </c>
      <c r="B12248" s="80" t="n">
        <v>46296</v>
      </c>
      <c r="C12248" s="1" t="n">
        <v>11</v>
      </c>
      <c r="D12248" s="1" t="s">
        <v>3750</v>
      </c>
      <c r="E12248" s="1" t="n">
        <v>1136</v>
      </c>
      <c r="F12248" s="1" t="s">
        <v>921</v>
      </c>
      <c r="I12248" s="1" t="n">
        <v>56986</v>
      </c>
      <c r="J12248" s="1" t="n">
        <v>104526</v>
      </c>
      <c r="K12248" s="1" t="n">
        <v>7896067200162</v>
      </c>
      <c r="L12248" s="1" t="s">
        <v>6104</v>
      </c>
      <c r="N12248" s="1" t="n">
        <v>24</v>
      </c>
      <c r="O12248" s="1" t="n">
        <v>128.92</v>
      </c>
      <c r="P12248" s="1" t="s">
        <v>3744</v>
      </c>
    </row>
    <row r="12249" customFormat="false" ht="12.75" hidden="false" customHeight="true" outlineLevel="0" collapsed="false">
      <c r="A12249" s="1" t="n">
        <v>3</v>
      </c>
      <c r="B12249" s="80" t="n">
        <v>46296</v>
      </c>
      <c r="C12249" s="1" t="n">
        <v>11</v>
      </c>
      <c r="D12249" s="1" t="s">
        <v>3750</v>
      </c>
      <c r="E12249" s="1" t="n">
        <v>1136</v>
      </c>
      <c r="F12249" s="1" t="s">
        <v>921</v>
      </c>
      <c r="I12249" s="1" t="n">
        <v>56986</v>
      </c>
      <c r="J12249" s="1" t="n">
        <v>106160</v>
      </c>
      <c r="K12249" s="1" t="n">
        <v>7896067200186</v>
      </c>
      <c r="L12249" s="1" t="s">
        <v>6104</v>
      </c>
      <c r="N12249" s="1" t="n">
        <v>24</v>
      </c>
      <c r="O12249" s="1" t="n">
        <v>151.52</v>
      </c>
      <c r="P12249" s="1" t="s">
        <v>3744</v>
      </c>
    </row>
    <row r="12250" customFormat="false" ht="12.75" hidden="false" customHeight="true" outlineLevel="0" collapsed="false">
      <c r="A12250" s="1" t="n">
        <v>3</v>
      </c>
      <c r="B12250" s="80" t="n">
        <v>46296</v>
      </c>
      <c r="C12250" s="1" t="n">
        <v>11</v>
      </c>
      <c r="D12250" s="1" t="s">
        <v>3750</v>
      </c>
      <c r="E12250" s="1" t="n">
        <v>1136</v>
      </c>
      <c r="F12250" s="1" t="s">
        <v>921</v>
      </c>
      <c r="I12250" s="1" t="n">
        <v>56986</v>
      </c>
      <c r="J12250" s="1" t="n">
        <v>17725</v>
      </c>
      <c r="K12250" s="1" t="n">
        <v>7896221401749</v>
      </c>
      <c r="L12250" s="1" t="s">
        <v>4399</v>
      </c>
      <c r="N12250" s="1" t="n">
        <v>10</v>
      </c>
      <c r="O12250" s="1" t="n">
        <v>50.76</v>
      </c>
      <c r="P12250" s="1" t="s">
        <v>3744</v>
      </c>
    </row>
    <row r="12251" customFormat="false" ht="12.75" hidden="false" customHeight="true" outlineLevel="0" collapsed="false">
      <c r="A12251" s="1" t="n">
        <v>3</v>
      </c>
      <c r="B12251" s="80" t="n">
        <v>46296</v>
      </c>
      <c r="C12251" s="1" t="n">
        <v>11</v>
      </c>
      <c r="D12251" s="1" t="s">
        <v>3750</v>
      </c>
      <c r="E12251" s="1" t="n">
        <v>1136</v>
      </c>
      <c r="F12251" s="1" t="s">
        <v>921</v>
      </c>
      <c r="I12251" s="1" t="n">
        <v>56986</v>
      </c>
      <c r="J12251" s="1" t="n">
        <v>29863</v>
      </c>
      <c r="K12251" s="1" t="n">
        <v>7896221402456</v>
      </c>
      <c r="L12251" s="1" t="s">
        <v>4404</v>
      </c>
      <c r="N12251" s="1" t="n">
        <v>10</v>
      </c>
      <c r="O12251" s="1" t="n">
        <v>50.76</v>
      </c>
      <c r="P12251" s="1" t="s">
        <v>3744</v>
      </c>
    </row>
    <row r="12252" customFormat="false" ht="12.75" hidden="false" customHeight="true" outlineLevel="0" collapsed="false">
      <c r="A12252" s="1" t="n">
        <v>3</v>
      </c>
      <c r="B12252" s="80" t="n">
        <v>46296</v>
      </c>
      <c r="C12252" s="1" t="n">
        <v>11</v>
      </c>
      <c r="D12252" s="1" t="s">
        <v>3750</v>
      </c>
      <c r="E12252" s="1" t="n">
        <v>1136</v>
      </c>
      <c r="F12252" s="1" t="s">
        <v>921</v>
      </c>
      <c r="I12252" s="1" t="n">
        <v>56986</v>
      </c>
      <c r="J12252" s="1" t="n">
        <v>31006</v>
      </c>
      <c r="K12252" s="1" t="n">
        <v>7896221402357</v>
      </c>
      <c r="L12252" s="1" t="s">
        <v>4405</v>
      </c>
      <c r="N12252" s="1" t="n">
        <v>10</v>
      </c>
      <c r="O12252" s="1" t="n">
        <v>50.76</v>
      </c>
      <c r="P12252" s="1" t="s">
        <v>3744</v>
      </c>
    </row>
    <row r="12253" customFormat="false" ht="12.75" hidden="false" customHeight="true" outlineLevel="0" collapsed="false">
      <c r="A12253" s="1" t="n">
        <v>3</v>
      </c>
      <c r="B12253" s="80" t="n">
        <v>46296</v>
      </c>
      <c r="C12253" s="1" t="n">
        <v>11</v>
      </c>
      <c r="D12253" s="1" t="s">
        <v>3750</v>
      </c>
      <c r="E12253" s="1" t="n">
        <v>1642</v>
      </c>
      <c r="F12253" s="1" t="s">
        <v>314</v>
      </c>
      <c r="I12253" s="1" t="n">
        <v>1044546</v>
      </c>
      <c r="J12253" s="1" t="n">
        <v>105780</v>
      </c>
      <c r="K12253" s="1" t="n">
        <v>7896289210017</v>
      </c>
      <c r="L12253" s="1" t="s">
        <v>3928</v>
      </c>
      <c r="N12253" s="1" t="n">
        <v>6</v>
      </c>
      <c r="O12253" s="1" t="n">
        <v>64.02</v>
      </c>
      <c r="P12253" s="1" t="s">
        <v>3744</v>
      </c>
    </row>
    <row r="12254" customFormat="false" ht="12.75" hidden="false" customHeight="true" outlineLevel="0" collapsed="false">
      <c r="A12254" s="1" t="n">
        <v>3</v>
      </c>
      <c r="B12254" s="80" t="n">
        <v>46296</v>
      </c>
      <c r="C12254" s="1" t="n">
        <v>11</v>
      </c>
      <c r="D12254" s="1" t="s">
        <v>3750</v>
      </c>
      <c r="E12254" s="1" t="n">
        <v>1642</v>
      </c>
      <c r="F12254" s="1" t="s">
        <v>314</v>
      </c>
      <c r="I12254" s="1" t="n">
        <v>1044546</v>
      </c>
      <c r="J12254" s="1" t="n">
        <v>105782</v>
      </c>
      <c r="K12254" s="1" t="n">
        <v>7896289210352</v>
      </c>
      <c r="L12254" s="1" t="s">
        <v>3929</v>
      </c>
      <c r="N12254" s="1" t="n">
        <v>12</v>
      </c>
      <c r="O12254" s="1" t="n">
        <v>82.32</v>
      </c>
      <c r="P12254" s="1" t="s">
        <v>3744</v>
      </c>
    </row>
    <row r="12255" customFormat="false" ht="12.75" hidden="false" customHeight="true" outlineLevel="0" collapsed="false">
      <c r="A12255" s="1" t="n">
        <v>3</v>
      </c>
      <c r="B12255" s="80" t="n">
        <v>46296</v>
      </c>
      <c r="C12255" s="1" t="n">
        <v>11</v>
      </c>
      <c r="D12255" s="1" t="s">
        <v>3750</v>
      </c>
      <c r="E12255" s="1" t="n">
        <v>1642</v>
      </c>
      <c r="F12255" s="1" t="s">
        <v>314</v>
      </c>
      <c r="I12255" s="1" t="n">
        <v>1044546</v>
      </c>
      <c r="J12255" s="1" t="n">
        <v>106079</v>
      </c>
      <c r="K12255" s="1" t="n">
        <v>7896289210130</v>
      </c>
      <c r="L12255" s="1" t="s">
        <v>3930</v>
      </c>
      <c r="N12255" s="1" t="n">
        <v>6</v>
      </c>
      <c r="O12255" s="1" t="n">
        <v>82.2</v>
      </c>
      <c r="P12255" s="1" t="s">
        <v>3744</v>
      </c>
    </row>
    <row r="12256" customFormat="false" ht="12.75" hidden="false" customHeight="true" outlineLevel="0" collapsed="false">
      <c r="A12256" s="1" t="n">
        <v>3</v>
      </c>
      <c r="B12256" s="80" t="n">
        <v>46296</v>
      </c>
      <c r="C12256" s="1" t="n">
        <v>11</v>
      </c>
      <c r="D12256" s="1" t="s">
        <v>3750</v>
      </c>
      <c r="E12256" s="1" t="n">
        <v>1642</v>
      </c>
      <c r="F12256" s="1" t="s">
        <v>314</v>
      </c>
      <c r="I12256" s="1" t="n">
        <v>1044546</v>
      </c>
      <c r="J12256" s="1" t="n">
        <v>106274</v>
      </c>
      <c r="K12256" s="1" t="n">
        <v>7896289210086</v>
      </c>
      <c r="L12256" s="1" t="s">
        <v>3931</v>
      </c>
      <c r="N12256" s="1" t="n">
        <v>7</v>
      </c>
      <c r="O12256" s="1" t="n">
        <v>87.92</v>
      </c>
      <c r="P12256" s="1" t="s">
        <v>3744</v>
      </c>
    </row>
    <row r="12257" customFormat="false" ht="12.75" hidden="false" customHeight="true" outlineLevel="0" collapsed="false">
      <c r="A12257" s="1" t="n">
        <v>3</v>
      </c>
      <c r="B12257" s="80" t="n">
        <v>46296</v>
      </c>
      <c r="C12257" s="1" t="n">
        <v>11</v>
      </c>
      <c r="D12257" s="1" t="s">
        <v>3750</v>
      </c>
      <c r="E12257" s="1" t="n">
        <v>1642</v>
      </c>
      <c r="F12257" s="1" t="s">
        <v>314</v>
      </c>
      <c r="I12257" s="1" t="n">
        <v>1044546</v>
      </c>
      <c r="J12257" s="1" t="n">
        <v>106407</v>
      </c>
      <c r="K12257" s="1" t="n">
        <v>7896289210031</v>
      </c>
      <c r="L12257" s="1" t="s">
        <v>3933</v>
      </c>
      <c r="N12257" s="1" t="n">
        <v>12</v>
      </c>
      <c r="O12257" s="1" t="n">
        <v>139.68</v>
      </c>
      <c r="P12257" s="1" t="s">
        <v>3744</v>
      </c>
    </row>
    <row r="12258" customFormat="false" ht="12.75" hidden="false" customHeight="true" outlineLevel="0" collapsed="false">
      <c r="A12258" s="1" t="n">
        <v>3</v>
      </c>
      <c r="B12258" s="80" t="n">
        <v>46296</v>
      </c>
      <c r="C12258" s="1" t="n">
        <v>11</v>
      </c>
      <c r="D12258" s="1" t="s">
        <v>3750</v>
      </c>
      <c r="E12258" s="1" t="n">
        <v>1642</v>
      </c>
      <c r="F12258" s="1" t="s">
        <v>314</v>
      </c>
      <c r="I12258" s="1" t="n">
        <v>1044546</v>
      </c>
      <c r="J12258" s="1" t="n">
        <v>29706</v>
      </c>
      <c r="K12258" s="1" t="n">
        <v>7896289240205</v>
      </c>
      <c r="L12258" s="1" t="s">
        <v>5579</v>
      </c>
      <c r="N12258" s="1" t="n">
        <v>6</v>
      </c>
      <c r="O12258" s="1" t="n">
        <v>51.6</v>
      </c>
      <c r="P12258" s="1" t="s">
        <v>3744</v>
      </c>
    </row>
    <row r="12259" customFormat="false" ht="12.75" hidden="false" customHeight="true" outlineLevel="0" collapsed="false">
      <c r="A12259" s="1" t="n">
        <v>3</v>
      </c>
      <c r="B12259" s="80" t="n">
        <v>46296</v>
      </c>
      <c r="C12259" s="1" t="n">
        <v>22</v>
      </c>
      <c r="D12259" s="1" t="s">
        <v>3897</v>
      </c>
      <c r="E12259" s="1" t="n">
        <v>42</v>
      </c>
      <c r="F12259" s="1" t="s">
        <v>93</v>
      </c>
      <c r="I12259" s="1" t="n">
        <v>4697</v>
      </c>
      <c r="J12259" s="1" t="n">
        <v>100000</v>
      </c>
      <c r="K12259" s="1" t="n">
        <v>1</v>
      </c>
      <c r="L12259" s="1" t="s">
        <v>3912</v>
      </c>
      <c r="N12259" s="1" t="n">
        <v>2.872</v>
      </c>
      <c r="O12259" s="1" t="n">
        <v>59.63</v>
      </c>
      <c r="P12259" s="1" t="s">
        <v>3744</v>
      </c>
    </row>
    <row r="12260" customFormat="false" ht="12.75" hidden="false" customHeight="true" outlineLevel="0" collapsed="false">
      <c r="A12260" s="1" t="n">
        <v>3</v>
      </c>
      <c r="B12260" s="80" t="n">
        <v>46296</v>
      </c>
      <c r="C12260" s="1" t="n">
        <v>22</v>
      </c>
      <c r="D12260" s="1" t="s">
        <v>3897</v>
      </c>
      <c r="E12260" s="1" t="n">
        <v>42</v>
      </c>
      <c r="F12260" s="1" t="s">
        <v>93</v>
      </c>
      <c r="I12260" s="1" t="n">
        <v>4697</v>
      </c>
      <c r="J12260" s="1" t="n">
        <v>100000</v>
      </c>
      <c r="K12260" s="1" t="n">
        <v>1</v>
      </c>
      <c r="L12260" s="1" t="s">
        <v>3912</v>
      </c>
      <c r="N12260" s="1" t="n">
        <v>3.552</v>
      </c>
      <c r="O12260" s="1" t="n">
        <v>85.71</v>
      </c>
      <c r="P12260" s="1" t="s">
        <v>3744</v>
      </c>
    </row>
    <row r="12261" customFormat="false" ht="12.75" hidden="false" customHeight="true" outlineLevel="0" collapsed="false">
      <c r="A12261" s="1" t="n">
        <v>3</v>
      </c>
      <c r="B12261" s="80" t="n">
        <v>46296</v>
      </c>
      <c r="C12261" s="1" t="n">
        <v>22</v>
      </c>
      <c r="D12261" s="1" t="s">
        <v>3897</v>
      </c>
      <c r="E12261" s="1" t="n">
        <v>42</v>
      </c>
      <c r="F12261" s="1" t="s">
        <v>93</v>
      </c>
      <c r="I12261" s="1" t="n">
        <v>4697</v>
      </c>
      <c r="J12261" s="1" t="n">
        <v>100001</v>
      </c>
      <c r="K12261" s="1" t="n">
        <v>2</v>
      </c>
      <c r="L12261" s="1" t="s">
        <v>3913</v>
      </c>
      <c r="N12261" s="1" t="n">
        <v>9.9</v>
      </c>
      <c r="O12261" s="1" t="n">
        <v>219.72</v>
      </c>
      <c r="P12261" s="1" t="s">
        <v>3744</v>
      </c>
    </row>
    <row r="12262" customFormat="false" ht="12.75" hidden="false" customHeight="false" outlineLevel="0" collapsed="false">
      <c r="A12262" s="0" t="n">
        <v>3</v>
      </c>
      <c r="B12262" s="81" t="n">
        <v>46296</v>
      </c>
      <c r="C12262" s="0" t="n">
        <v>22</v>
      </c>
      <c r="D12262" s="0" t="s">
        <v>3897</v>
      </c>
      <c r="E12262" s="0" t="n">
        <v>42</v>
      </c>
      <c r="F12262" s="1" t="s">
        <v>93</v>
      </c>
      <c r="I12262" s="0" t="n">
        <v>4697</v>
      </c>
      <c r="J12262" s="0" t="n">
        <v>100002</v>
      </c>
      <c r="K12262" s="0" t="n">
        <v>3</v>
      </c>
      <c r="L12262" s="1" t="s">
        <v>3914</v>
      </c>
      <c r="N12262" s="0" t="n">
        <v>21.77</v>
      </c>
      <c r="O12262" s="0" t="n">
        <v>498.75</v>
      </c>
      <c r="P12262" s="0" t="s">
        <v>3744</v>
      </c>
    </row>
    <row r="12263" customFormat="false" ht="12.75" hidden="false" customHeight="false" outlineLevel="0" collapsed="false">
      <c r="A12263" s="0" t="n">
        <v>3</v>
      </c>
      <c r="B12263" s="81" t="n">
        <v>46296</v>
      </c>
      <c r="C12263" s="0" t="n">
        <v>22</v>
      </c>
      <c r="D12263" s="0" t="s">
        <v>3897</v>
      </c>
      <c r="E12263" s="0" t="n">
        <v>42</v>
      </c>
      <c r="F12263" s="1" t="s">
        <v>93</v>
      </c>
      <c r="I12263" s="0" t="n">
        <v>4697</v>
      </c>
      <c r="J12263" s="0" t="n">
        <v>100003</v>
      </c>
      <c r="K12263" s="0" t="n">
        <v>4</v>
      </c>
      <c r="L12263" s="1" t="s">
        <v>3915</v>
      </c>
      <c r="N12263" s="0" t="n">
        <v>19.3</v>
      </c>
      <c r="O12263" s="0" t="n">
        <v>483.63</v>
      </c>
      <c r="P12263" s="0" t="s">
        <v>3744</v>
      </c>
    </row>
    <row r="12264" customFormat="false" ht="12.75" hidden="false" customHeight="false" outlineLevel="0" collapsed="false">
      <c r="A12264" s="0" t="n">
        <v>3</v>
      </c>
      <c r="B12264" s="81" t="n">
        <v>46296</v>
      </c>
      <c r="C12264" s="0" t="n">
        <v>22</v>
      </c>
      <c r="D12264" s="0" t="s">
        <v>3897</v>
      </c>
      <c r="E12264" s="0" t="n">
        <v>42</v>
      </c>
      <c r="F12264" s="1" t="s">
        <v>93</v>
      </c>
      <c r="I12264" s="0" t="n">
        <v>4697</v>
      </c>
      <c r="J12264" s="0" t="n">
        <v>100006</v>
      </c>
      <c r="K12264" s="0" t="n">
        <v>7</v>
      </c>
      <c r="L12264" s="1" t="s">
        <v>3898</v>
      </c>
      <c r="N12264" s="0" t="n">
        <v>1.86</v>
      </c>
      <c r="O12264" s="0" t="n">
        <v>61.91</v>
      </c>
      <c r="P12264" s="0" t="s">
        <v>3744</v>
      </c>
    </row>
    <row r="12265" customFormat="false" ht="12.75" hidden="false" customHeight="false" outlineLevel="0" collapsed="false">
      <c r="A12265" s="0" t="n">
        <v>3</v>
      </c>
      <c r="B12265" s="81" t="n">
        <v>46296</v>
      </c>
      <c r="C12265" s="0" t="n">
        <v>22</v>
      </c>
      <c r="D12265" s="0" t="s">
        <v>3897</v>
      </c>
      <c r="E12265" s="0" t="n">
        <v>42</v>
      </c>
      <c r="F12265" s="1" t="s">
        <v>93</v>
      </c>
      <c r="I12265" s="0" t="n">
        <v>4697</v>
      </c>
      <c r="J12265" s="0" t="n">
        <v>100007</v>
      </c>
      <c r="K12265" s="0" t="n">
        <v>8</v>
      </c>
      <c r="L12265" s="1" t="s">
        <v>3916</v>
      </c>
      <c r="N12265" s="0" t="n">
        <v>5.218</v>
      </c>
      <c r="O12265" s="0" t="n">
        <v>127.02</v>
      </c>
      <c r="P12265" s="0" t="s">
        <v>3744</v>
      </c>
    </row>
    <row r="12266" customFormat="false" ht="12.75" hidden="false" customHeight="false" outlineLevel="0" collapsed="false">
      <c r="A12266" s="0" t="n">
        <v>3</v>
      </c>
      <c r="B12266" s="81" t="n">
        <v>46296</v>
      </c>
      <c r="C12266" s="0" t="n">
        <v>22</v>
      </c>
      <c r="D12266" s="0" t="s">
        <v>3897</v>
      </c>
      <c r="E12266" s="0" t="n">
        <v>42</v>
      </c>
      <c r="F12266" s="1" t="s">
        <v>93</v>
      </c>
      <c r="I12266" s="0" t="n">
        <v>4697</v>
      </c>
      <c r="J12266" s="0" t="n">
        <v>100007</v>
      </c>
      <c r="K12266" s="0" t="n">
        <v>8</v>
      </c>
      <c r="L12266" s="1" t="s">
        <v>3916</v>
      </c>
      <c r="N12266" s="0" t="n">
        <v>0.83</v>
      </c>
      <c r="O12266" s="0" t="n">
        <v>23.48</v>
      </c>
      <c r="P12266" s="0" t="s">
        <v>3744</v>
      </c>
    </row>
    <row r="12267" customFormat="false" ht="12.75" hidden="false" customHeight="false" outlineLevel="0" collapsed="false">
      <c r="A12267" s="0" t="n">
        <v>3</v>
      </c>
      <c r="B12267" s="81" t="n">
        <v>46296</v>
      </c>
      <c r="C12267" s="0" t="n">
        <v>22</v>
      </c>
      <c r="D12267" s="0" t="s">
        <v>3897</v>
      </c>
      <c r="E12267" s="0" t="n">
        <v>42</v>
      </c>
      <c r="F12267" s="1" t="s">
        <v>93</v>
      </c>
      <c r="I12267" s="0" t="n">
        <v>4697</v>
      </c>
      <c r="J12267" s="0" t="n">
        <v>100008</v>
      </c>
      <c r="K12267" s="0" t="n">
        <v>9</v>
      </c>
      <c r="L12267" s="1" t="s">
        <v>3899</v>
      </c>
      <c r="N12267" s="0" t="n">
        <v>10.94</v>
      </c>
      <c r="O12267" s="0" t="n">
        <v>373.24</v>
      </c>
      <c r="P12267" s="0" t="s">
        <v>3744</v>
      </c>
    </row>
    <row r="12268" customFormat="false" ht="12.75" hidden="false" customHeight="false" outlineLevel="0" collapsed="false">
      <c r="A12268" s="0" t="n">
        <v>3</v>
      </c>
      <c r="B12268" s="81" t="n">
        <v>46296</v>
      </c>
      <c r="C12268" s="0" t="n">
        <v>22</v>
      </c>
      <c r="D12268" s="0" t="s">
        <v>3897</v>
      </c>
      <c r="E12268" s="0" t="n">
        <v>42</v>
      </c>
      <c r="F12268" s="1" t="s">
        <v>93</v>
      </c>
      <c r="I12268" s="0" t="n">
        <v>4697</v>
      </c>
      <c r="J12268" s="0" t="n">
        <v>100010</v>
      </c>
      <c r="K12268" s="0" t="n">
        <v>11</v>
      </c>
      <c r="L12268" s="1" t="s">
        <v>3900</v>
      </c>
      <c r="N12268" s="0" t="n">
        <v>2.444</v>
      </c>
      <c r="O12268" s="0" t="n">
        <v>95.59</v>
      </c>
      <c r="P12268" s="0" t="s">
        <v>3744</v>
      </c>
    </row>
    <row r="12269" customFormat="false" ht="12.75" hidden="false" customHeight="false" outlineLevel="0" collapsed="false">
      <c r="A12269" s="0" t="n">
        <v>3</v>
      </c>
      <c r="B12269" s="81" t="n">
        <v>46296</v>
      </c>
      <c r="C12269" s="0" t="n">
        <v>22</v>
      </c>
      <c r="D12269" s="0" t="s">
        <v>3897</v>
      </c>
      <c r="E12269" s="0" t="n">
        <v>42</v>
      </c>
      <c r="F12269" s="1" t="s">
        <v>93</v>
      </c>
      <c r="I12269" s="0" t="n">
        <v>4697</v>
      </c>
      <c r="J12269" s="0" t="n">
        <v>100011</v>
      </c>
      <c r="K12269" s="0" t="n">
        <v>12</v>
      </c>
      <c r="L12269" s="1" t="s">
        <v>3901</v>
      </c>
      <c r="N12269" s="0" t="n">
        <v>4.452</v>
      </c>
      <c r="O12269" s="0" t="n">
        <v>174.12</v>
      </c>
      <c r="P12269" s="0" t="s">
        <v>3744</v>
      </c>
    </row>
    <row r="12270" customFormat="false" ht="12.75" hidden="false" customHeight="false" outlineLevel="0" collapsed="false">
      <c r="A12270" s="0" t="n">
        <v>3</v>
      </c>
      <c r="B12270" s="81" t="n">
        <v>46296</v>
      </c>
      <c r="C12270" s="0" t="n">
        <v>22</v>
      </c>
      <c r="D12270" s="0" t="s">
        <v>3897</v>
      </c>
      <c r="E12270" s="0" t="n">
        <v>42</v>
      </c>
      <c r="F12270" s="1" t="s">
        <v>93</v>
      </c>
      <c r="I12270" s="0" t="n">
        <v>4697</v>
      </c>
      <c r="J12270" s="0" t="n">
        <v>100012</v>
      </c>
      <c r="K12270" s="0" t="n">
        <v>13</v>
      </c>
      <c r="L12270" s="1" t="s">
        <v>3902</v>
      </c>
      <c r="N12270" s="0" t="n">
        <v>4.896</v>
      </c>
      <c r="O12270" s="0" t="n">
        <v>207.79</v>
      </c>
      <c r="P12270" s="0" t="s">
        <v>3744</v>
      </c>
    </row>
    <row r="12271" customFormat="false" ht="12.75" hidden="false" customHeight="false" outlineLevel="0" collapsed="false">
      <c r="A12271" s="0" t="n">
        <v>3</v>
      </c>
      <c r="B12271" s="81" t="n">
        <v>46296</v>
      </c>
      <c r="C12271" s="0" t="n">
        <v>22</v>
      </c>
      <c r="D12271" s="0" t="s">
        <v>3897</v>
      </c>
      <c r="E12271" s="0" t="n">
        <v>42</v>
      </c>
      <c r="F12271" s="1" t="s">
        <v>93</v>
      </c>
      <c r="I12271" s="0" t="n">
        <v>4697</v>
      </c>
      <c r="J12271" s="0" t="n">
        <v>100013</v>
      </c>
      <c r="K12271" s="0" t="n">
        <v>14</v>
      </c>
      <c r="L12271" s="1" t="s">
        <v>3903</v>
      </c>
      <c r="N12271" s="0" t="n">
        <v>8.855</v>
      </c>
      <c r="O12271" s="0" t="n">
        <v>405.29</v>
      </c>
      <c r="P12271" s="0" t="s">
        <v>3744</v>
      </c>
    </row>
    <row r="12272" customFormat="false" ht="12.75" hidden="false" customHeight="false" outlineLevel="0" collapsed="false">
      <c r="A12272" s="0" t="n">
        <v>3</v>
      </c>
      <c r="B12272" s="81" t="n">
        <v>46296</v>
      </c>
      <c r="C12272" s="0" t="n">
        <v>22</v>
      </c>
      <c r="D12272" s="0" t="s">
        <v>3897</v>
      </c>
      <c r="E12272" s="0" t="n">
        <v>42</v>
      </c>
      <c r="F12272" s="1" t="s">
        <v>93</v>
      </c>
      <c r="I12272" s="0" t="n">
        <v>4697</v>
      </c>
      <c r="J12272" s="0" t="n">
        <v>100014</v>
      </c>
      <c r="K12272" s="0" t="n">
        <v>15</v>
      </c>
      <c r="L12272" s="1" t="s">
        <v>3904</v>
      </c>
      <c r="N12272" s="0" t="n">
        <v>3.528</v>
      </c>
      <c r="O12272" s="0" t="n">
        <v>164.41</v>
      </c>
      <c r="P12272" s="0" t="s">
        <v>3744</v>
      </c>
    </row>
    <row r="12273" customFormat="false" ht="12.75" hidden="false" customHeight="false" outlineLevel="0" collapsed="false">
      <c r="A12273" s="0" t="n">
        <v>3</v>
      </c>
      <c r="B12273" s="81" t="n">
        <v>46296</v>
      </c>
      <c r="C12273" s="0" t="n">
        <v>22</v>
      </c>
      <c r="D12273" s="0" t="s">
        <v>3897</v>
      </c>
      <c r="E12273" s="0" t="n">
        <v>42</v>
      </c>
      <c r="F12273" s="1" t="s">
        <v>93</v>
      </c>
      <c r="I12273" s="0" t="n">
        <v>4697</v>
      </c>
      <c r="J12273" s="0" t="n">
        <v>100015</v>
      </c>
      <c r="K12273" s="0" t="n">
        <v>16</v>
      </c>
      <c r="L12273" s="1" t="s">
        <v>3905</v>
      </c>
      <c r="N12273" s="0" t="n">
        <v>1.486</v>
      </c>
      <c r="O12273" s="0" t="n">
        <v>63.07</v>
      </c>
      <c r="P12273" s="0" t="s">
        <v>3744</v>
      </c>
    </row>
    <row r="12274" customFormat="false" ht="12.75" hidden="false" customHeight="false" outlineLevel="0" collapsed="false">
      <c r="A12274" s="0" t="n">
        <v>3</v>
      </c>
      <c r="B12274" s="81" t="n">
        <v>46296</v>
      </c>
      <c r="C12274" s="0" t="n">
        <v>22</v>
      </c>
      <c r="D12274" s="0" t="s">
        <v>3897</v>
      </c>
      <c r="E12274" s="0" t="n">
        <v>42</v>
      </c>
      <c r="F12274" s="1" t="s">
        <v>93</v>
      </c>
      <c r="I12274" s="0" t="n">
        <v>4697</v>
      </c>
      <c r="J12274" s="0" t="n">
        <v>100016</v>
      </c>
      <c r="K12274" s="0" t="n">
        <v>17</v>
      </c>
      <c r="L12274" s="1" t="s">
        <v>3906</v>
      </c>
      <c r="N12274" s="0" t="n">
        <v>1.576</v>
      </c>
      <c r="O12274" s="0" t="n">
        <v>72.13</v>
      </c>
      <c r="P12274" s="0" t="s">
        <v>3744</v>
      </c>
    </row>
    <row r="12275" customFormat="false" ht="12.75" hidden="false" customHeight="false" outlineLevel="0" collapsed="false">
      <c r="A12275" s="0" t="n">
        <v>3</v>
      </c>
      <c r="B12275" s="81" t="n">
        <v>46296</v>
      </c>
      <c r="C12275" s="0" t="n">
        <v>22</v>
      </c>
      <c r="D12275" s="0" t="s">
        <v>3897</v>
      </c>
      <c r="E12275" s="0" t="n">
        <v>42</v>
      </c>
      <c r="F12275" s="1" t="s">
        <v>93</v>
      </c>
      <c r="I12275" s="0" t="n">
        <v>4697</v>
      </c>
      <c r="J12275" s="0" t="n">
        <v>100017</v>
      </c>
      <c r="K12275" s="0" t="n">
        <v>18</v>
      </c>
      <c r="L12275" s="1" t="s">
        <v>3907</v>
      </c>
      <c r="N12275" s="0" t="n">
        <v>2.388</v>
      </c>
      <c r="O12275" s="0" t="n">
        <v>129.17</v>
      </c>
      <c r="P12275" s="0" t="s">
        <v>3744</v>
      </c>
    </row>
    <row r="12276" customFormat="false" ht="12.75" hidden="false" customHeight="false" outlineLevel="0" collapsed="false">
      <c r="A12276" s="0" t="n">
        <v>3</v>
      </c>
      <c r="B12276" s="81" t="n">
        <v>46296</v>
      </c>
      <c r="C12276" s="0" t="n">
        <v>22</v>
      </c>
      <c r="D12276" s="0" t="s">
        <v>3897</v>
      </c>
      <c r="E12276" s="0" t="n">
        <v>42</v>
      </c>
      <c r="F12276" s="1" t="s">
        <v>93</v>
      </c>
      <c r="I12276" s="0" t="n">
        <v>4697</v>
      </c>
      <c r="J12276" s="0" t="n">
        <v>100019</v>
      </c>
      <c r="K12276" s="0" t="n">
        <v>20</v>
      </c>
      <c r="L12276" s="1" t="s">
        <v>5605</v>
      </c>
      <c r="N12276" s="0" t="n">
        <v>1.37</v>
      </c>
      <c r="O12276" s="0" t="n">
        <v>49.02</v>
      </c>
      <c r="P12276" s="0" t="s">
        <v>3744</v>
      </c>
    </row>
    <row r="12277" customFormat="false" ht="12.75" hidden="false" customHeight="false" outlineLevel="0" collapsed="false">
      <c r="A12277" s="0" t="n">
        <v>3</v>
      </c>
      <c r="B12277" s="81" t="n">
        <v>46296</v>
      </c>
      <c r="C12277" s="0" t="n">
        <v>22</v>
      </c>
      <c r="D12277" s="0" t="s">
        <v>3897</v>
      </c>
      <c r="E12277" s="0" t="n">
        <v>42</v>
      </c>
      <c r="F12277" s="1" t="s">
        <v>93</v>
      </c>
      <c r="I12277" s="0" t="n">
        <v>4697</v>
      </c>
      <c r="J12277" s="0" t="n">
        <v>100019</v>
      </c>
      <c r="K12277" s="0" t="n">
        <v>20</v>
      </c>
      <c r="L12277" s="1" t="s">
        <v>5605</v>
      </c>
      <c r="N12277" s="0" t="n">
        <v>0.76</v>
      </c>
      <c r="O12277" s="0" t="n">
        <v>23.4</v>
      </c>
      <c r="P12277" s="0" t="s">
        <v>3744</v>
      </c>
    </row>
    <row r="12278" customFormat="false" ht="12.75" hidden="false" customHeight="false" outlineLevel="0" collapsed="false">
      <c r="A12278" s="0" t="n">
        <v>3</v>
      </c>
      <c r="B12278" s="81" t="n">
        <v>46296</v>
      </c>
      <c r="C12278" s="0" t="n">
        <v>22</v>
      </c>
      <c r="D12278" s="0" t="s">
        <v>3897</v>
      </c>
      <c r="E12278" s="0" t="n">
        <v>42</v>
      </c>
      <c r="F12278" s="1" t="s">
        <v>93</v>
      </c>
      <c r="I12278" s="0" t="n">
        <v>4697</v>
      </c>
      <c r="J12278" s="0" t="n">
        <v>100020</v>
      </c>
      <c r="K12278" s="0" t="n">
        <v>21</v>
      </c>
      <c r="L12278" s="1" t="s">
        <v>3917</v>
      </c>
      <c r="N12278" s="0" t="n">
        <v>1.702</v>
      </c>
      <c r="O12278" s="0" t="n">
        <v>58.07</v>
      </c>
      <c r="P12278" s="0" t="s">
        <v>3744</v>
      </c>
    </row>
    <row r="12279" customFormat="false" ht="12.75" hidden="false" customHeight="false" outlineLevel="0" collapsed="false">
      <c r="A12279" s="0" t="n">
        <v>3</v>
      </c>
      <c r="B12279" s="81" t="n">
        <v>46296</v>
      </c>
      <c r="C12279" s="0" t="n">
        <v>22</v>
      </c>
      <c r="D12279" s="0" t="s">
        <v>3897</v>
      </c>
      <c r="E12279" s="0" t="n">
        <v>42</v>
      </c>
      <c r="F12279" s="1" t="s">
        <v>93</v>
      </c>
      <c r="I12279" s="0" t="n">
        <v>4697</v>
      </c>
      <c r="J12279" s="0" t="n">
        <v>100053</v>
      </c>
      <c r="K12279" s="0" t="n">
        <v>54</v>
      </c>
      <c r="L12279" s="1" t="s">
        <v>3908</v>
      </c>
      <c r="N12279" s="0" t="n">
        <v>1.504</v>
      </c>
      <c r="O12279" s="0" t="n">
        <v>56.32</v>
      </c>
      <c r="P12279" s="0" t="s">
        <v>3744</v>
      </c>
    </row>
    <row r="12280" customFormat="false" ht="12.75" hidden="false" customHeight="false" outlineLevel="0" collapsed="false">
      <c r="A12280" s="0" t="n">
        <v>3</v>
      </c>
      <c r="B12280" s="81" t="n">
        <v>46296</v>
      </c>
      <c r="C12280" s="0" t="n">
        <v>22</v>
      </c>
      <c r="D12280" s="0" t="s">
        <v>3897</v>
      </c>
      <c r="E12280" s="0" t="n">
        <v>42</v>
      </c>
      <c r="F12280" s="1" t="s">
        <v>93</v>
      </c>
      <c r="I12280" s="0" t="n">
        <v>4697</v>
      </c>
      <c r="J12280" s="0" t="n">
        <v>100638</v>
      </c>
      <c r="K12280" s="0" t="n">
        <v>508</v>
      </c>
      <c r="L12280" s="1" t="s">
        <v>3909</v>
      </c>
      <c r="N12280" s="0" t="n">
        <v>2.086</v>
      </c>
      <c r="O12280" s="0" t="n">
        <v>3.46</v>
      </c>
      <c r="P12280" s="0" t="s">
        <v>3744</v>
      </c>
    </row>
    <row r="12281" customFormat="false" ht="12.75" hidden="false" customHeight="false" outlineLevel="0" collapsed="false">
      <c r="A12281" s="0" t="n">
        <v>3</v>
      </c>
      <c r="B12281" s="81" t="n">
        <v>46296</v>
      </c>
      <c r="C12281" s="0" t="n">
        <v>22</v>
      </c>
      <c r="D12281" s="0" t="s">
        <v>3897</v>
      </c>
      <c r="E12281" s="0" t="n">
        <v>42</v>
      </c>
      <c r="F12281" s="1" t="s">
        <v>93</v>
      </c>
      <c r="I12281" s="0" t="n">
        <v>4697</v>
      </c>
      <c r="J12281" s="0" t="n">
        <v>100638</v>
      </c>
      <c r="K12281" s="0" t="n">
        <v>508</v>
      </c>
      <c r="L12281" s="1" t="s">
        <v>3909</v>
      </c>
      <c r="N12281" s="0" t="n">
        <v>1.204</v>
      </c>
      <c r="O12281" s="0" t="n">
        <v>1.72</v>
      </c>
      <c r="P12281" s="0" t="s">
        <v>3744</v>
      </c>
    </row>
    <row r="12282" customFormat="false" ht="12.75" hidden="false" customHeight="false" outlineLevel="0" collapsed="false">
      <c r="A12282" s="0" t="n">
        <v>3</v>
      </c>
      <c r="B12282" s="81" t="n">
        <v>46296</v>
      </c>
      <c r="C12282" s="0" t="n">
        <v>22</v>
      </c>
      <c r="D12282" s="0" t="s">
        <v>3897</v>
      </c>
      <c r="E12282" s="0" t="n">
        <v>42</v>
      </c>
      <c r="F12282" s="1" t="s">
        <v>93</v>
      </c>
      <c r="I12282" s="0" t="n">
        <v>4697</v>
      </c>
      <c r="J12282" s="0" t="n">
        <v>100520</v>
      </c>
      <c r="K12282" s="0" t="n">
        <v>507</v>
      </c>
      <c r="L12282" s="1" t="s">
        <v>3910</v>
      </c>
      <c r="N12282" s="0" t="n">
        <v>8.633</v>
      </c>
      <c r="O12282" s="0" t="n">
        <v>21.48</v>
      </c>
      <c r="P12282" s="0" t="s">
        <v>3744</v>
      </c>
    </row>
    <row r="12283" customFormat="false" ht="12.75" hidden="false" customHeight="false" outlineLevel="0" collapsed="false">
      <c r="A12283" s="0" t="n">
        <v>3</v>
      </c>
      <c r="B12283" s="81" t="n">
        <v>46296</v>
      </c>
      <c r="C12283" s="0" t="n">
        <v>22</v>
      </c>
      <c r="D12283" s="0" t="s">
        <v>3897</v>
      </c>
      <c r="E12283" s="0" t="n">
        <v>42</v>
      </c>
      <c r="F12283" s="1" t="s">
        <v>93</v>
      </c>
      <c r="I12283" s="0" t="n">
        <v>4697</v>
      </c>
      <c r="J12283" s="0" t="n">
        <v>100520</v>
      </c>
      <c r="K12283" s="0" t="n">
        <v>507</v>
      </c>
      <c r="L12283" s="1" t="s">
        <v>3910</v>
      </c>
      <c r="N12283" s="0" t="n">
        <v>1.704</v>
      </c>
      <c r="O12283" s="0" t="n">
        <v>3.65</v>
      </c>
      <c r="P12283" s="0" t="s">
        <v>3744</v>
      </c>
    </row>
    <row r="12284" customFormat="false" ht="12.75" hidden="false" customHeight="false" outlineLevel="0" collapsed="false">
      <c r="A12284" s="0" t="n">
        <v>3</v>
      </c>
      <c r="B12284" s="81" t="n">
        <v>46296</v>
      </c>
      <c r="C12284" s="0" t="n">
        <v>22</v>
      </c>
      <c r="D12284" s="0" t="s">
        <v>3897</v>
      </c>
      <c r="E12284" s="0" t="n">
        <v>42</v>
      </c>
      <c r="F12284" s="1" t="s">
        <v>93</v>
      </c>
      <c r="I12284" s="0" t="n">
        <v>4697</v>
      </c>
      <c r="J12284" s="0" t="n">
        <v>110455</v>
      </c>
      <c r="K12284" s="0" t="n">
        <v>53212</v>
      </c>
      <c r="L12284" s="1" t="s">
        <v>3911</v>
      </c>
      <c r="N12284" s="0" t="n">
        <v>0.272</v>
      </c>
      <c r="O12284" s="0" t="n">
        <v>0</v>
      </c>
      <c r="P12284" s="0" t="s">
        <v>3744</v>
      </c>
    </row>
    <row r="12285" customFormat="false" ht="12.75" hidden="false" customHeight="false" outlineLevel="0" collapsed="false">
      <c r="A12285" s="0" t="n">
        <v>3</v>
      </c>
      <c r="B12285" s="81" t="n">
        <v>46296</v>
      </c>
      <c r="C12285" s="0" t="n">
        <v>22</v>
      </c>
      <c r="D12285" s="0" t="s">
        <v>3897</v>
      </c>
      <c r="E12285" s="0" t="n">
        <v>42</v>
      </c>
      <c r="F12285" s="1" t="s">
        <v>93</v>
      </c>
      <c r="I12285" s="0" t="n">
        <v>4697</v>
      </c>
      <c r="J12285" s="0" t="n">
        <v>110455</v>
      </c>
      <c r="K12285" s="0" t="n">
        <v>53212</v>
      </c>
      <c r="L12285" s="1" t="s">
        <v>3911</v>
      </c>
      <c r="N12285" s="0" t="n">
        <v>0.798</v>
      </c>
      <c r="O12285" s="0" t="n">
        <v>0</v>
      </c>
      <c r="P12285" s="0" t="s">
        <v>3744</v>
      </c>
    </row>
    <row r="12286" customFormat="false" ht="12.75" hidden="false" customHeight="false" outlineLevel="0" collapsed="false">
      <c r="A12286" s="0" t="n">
        <v>3</v>
      </c>
      <c r="B12286" s="81" t="n">
        <v>46297</v>
      </c>
      <c r="C12286" s="0" t="n">
        <v>1</v>
      </c>
      <c r="D12286" s="0" t="s">
        <v>3778</v>
      </c>
      <c r="E12286" s="0" t="n">
        <v>10035</v>
      </c>
      <c r="F12286" s="1" t="s">
        <v>260</v>
      </c>
      <c r="I12286" s="0" t="n">
        <v>459</v>
      </c>
      <c r="J12286" s="0" t="n">
        <v>38652</v>
      </c>
      <c r="K12286" s="0" t="n">
        <v>7898994684220</v>
      </c>
      <c r="L12286" s="1" t="s">
        <v>3919</v>
      </c>
      <c r="N12286" s="0" t="n">
        <v>50</v>
      </c>
      <c r="O12286" s="0" t="n">
        <v>450</v>
      </c>
      <c r="P12286" s="0" t="s">
        <v>3744</v>
      </c>
    </row>
    <row r="12287" customFormat="false" ht="12.75" hidden="false" customHeight="false" outlineLevel="0" collapsed="false">
      <c r="A12287" s="0" t="n">
        <v>3</v>
      </c>
      <c r="B12287" s="81" t="n">
        <v>46297</v>
      </c>
      <c r="C12287" s="0" t="n">
        <v>1</v>
      </c>
      <c r="D12287" s="0" t="s">
        <v>3778</v>
      </c>
      <c r="E12287" s="0" t="n">
        <v>10035</v>
      </c>
      <c r="F12287" s="1" t="s">
        <v>260</v>
      </c>
      <c r="I12287" s="0" t="n">
        <v>459</v>
      </c>
      <c r="J12287" s="0" t="n">
        <v>38653</v>
      </c>
      <c r="K12287" s="0" t="n">
        <v>7898994684275</v>
      </c>
      <c r="L12287" s="1" t="s">
        <v>3920</v>
      </c>
      <c r="N12287" s="0" t="n">
        <v>30</v>
      </c>
      <c r="O12287" s="0" t="n">
        <v>144</v>
      </c>
      <c r="P12287" s="0" t="s">
        <v>3744</v>
      </c>
    </row>
    <row r="12288" customFormat="false" ht="12.75" hidden="false" customHeight="false" outlineLevel="0" collapsed="false">
      <c r="A12288" s="0" t="n">
        <v>3</v>
      </c>
      <c r="B12288" s="81" t="n">
        <v>46297</v>
      </c>
      <c r="C12288" s="0" t="n">
        <v>1</v>
      </c>
      <c r="D12288" s="0" t="s">
        <v>3778</v>
      </c>
      <c r="E12288" s="0" t="n">
        <v>10035</v>
      </c>
      <c r="F12288" s="1" t="s">
        <v>260</v>
      </c>
      <c r="I12288" s="0" t="n">
        <v>459</v>
      </c>
      <c r="J12288" s="0" t="n">
        <v>43726</v>
      </c>
      <c r="K12288" s="0" t="n">
        <v>2245461</v>
      </c>
      <c r="L12288" s="1" t="s">
        <v>3921</v>
      </c>
      <c r="N12288" s="0" t="n">
        <v>5</v>
      </c>
      <c r="O12288" s="0" t="n">
        <v>100</v>
      </c>
      <c r="P12288" s="0" t="s">
        <v>3744</v>
      </c>
    </row>
    <row r="12289" customFormat="false" ht="12.75" hidden="false" customHeight="false" outlineLevel="0" collapsed="false">
      <c r="A12289" s="0" t="n">
        <v>3</v>
      </c>
      <c r="B12289" s="81" t="n">
        <v>46297</v>
      </c>
      <c r="C12289" s="0" t="n">
        <v>6</v>
      </c>
      <c r="D12289" s="0" t="s">
        <v>3749</v>
      </c>
      <c r="E12289" s="0" t="n">
        <v>42</v>
      </c>
      <c r="F12289" s="1" t="s">
        <v>93</v>
      </c>
      <c r="I12289" s="0" t="n">
        <v>4700</v>
      </c>
      <c r="J12289" s="0" t="n">
        <v>72679</v>
      </c>
      <c r="K12289" s="0" t="n">
        <v>246</v>
      </c>
      <c r="L12289" s="1" t="s">
        <v>3748</v>
      </c>
      <c r="N12289" s="0" t="n">
        <v>19</v>
      </c>
      <c r="O12289" s="0" t="n">
        <v>285</v>
      </c>
      <c r="P12289" s="0" t="s">
        <v>3744</v>
      </c>
    </row>
    <row r="12290" customFormat="false" ht="12.75" hidden="false" customHeight="false" outlineLevel="0" collapsed="false">
      <c r="A12290" s="0" t="n">
        <v>3</v>
      </c>
      <c r="B12290" s="81" t="n">
        <v>46297</v>
      </c>
      <c r="C12290" s="0" t="n">
        <v>6</v>
      </c>
      <c r="D12290" s="0" t="s">
        <v>3749</v>
      </c>
      <c r="E12290" s="0" t="n">
        <v>42</v>
      </c>
      <c r="F12290" s="1" t="s">
        <v>93</v>
      </c>
      <c r="I12290" s="0" t="n">
        <v>4701</v>
      </c>
      <c r="J12290" s="0" t="n">
        <v>37359</v>
      </c>
      <c r="K12290" s="0" t="n">
        <v>55526</v>
      </c>
      <c r="L12290" s="1" t="s">
        <v>3745</v>
      </c>
      <c r="N12290" s="0" t="n">
        <v>5</v>
      </c>
      <c r="O12290" s="0" t="n">
        <v>40</v>
      </c>
      <c r="P12290" s="0" t="s">
        <v>3744</v>
      </c>
    </row>
    <row r="12291" customFormat="false" ht="12.75" hidden="false" customHeight="false" outlineLevel="0" collapsed="false">
      <c r="A12291" s="0" t="n">
        <v>3</v>
      </c>
      <c r="B12291" s="81" t="n">
        <v>46297</v>
      </c>
      <c r="C12291" s="0" t="n">
        <v>6</v>
      </c>
      <c r="D12291" s="0" t="s">
        <v>3749</v>
      </c>
      <c r="E12291" s="0" t="n">
        <v>42</v>
      </c>
      <c r="F12291" s="1" t="s">
        <v>93</v>
      </c>
      <c r="I12291" s="0" t="n">
        <v>4701</v>
      </c>
      <c r="J12291" s="0" t="n">
        <v>37361</v>
      </c>
      <c r="K12291" s="0" t="n">
        <v>2240817</v>
      </c>
      <c r="L12291" s="1" t="s">
        <v>3746</v>
      </c>
      <c r="N12291" s="0" t="n">
        <v>50</v>
      </c>
      <c r="O12291" s="0" t="n">
        <v>100</v>
      </c>
      <c r="P12291" s="0" t="s">
        <v>3744</v>
      </c>
    </row>
    <row r="12292" customFormat="false" ht="12.75" hidden="false" customHeight="false" outlineLevel="0" collapsed="false">
      <c r="A12292" s="0" t="n">
        <v>3</v>
      </c>
      <c r="B12292" s="81" t="n">
        <v>46297</v>
      </c>
      <c r="C12292" s="0" t="n">
        <v>6</v>
      </c>
      <c r="D12292" s="0" t="s">
        <v>3749</v>
      </c>
      <c r="E12292" s="0" t="n">
        <v>42</v>
      </c>
      <c r="F12292" s="1" t="s">
        <v>93</v>
      </c>
      <c r="I12292" s="0" t="n">
        <v>4702</v>
      </c>
      <c r="J12292" s="0" t="n">
        <v>100103</v>
      </c>
      <c r="K12292" s="0" t="n">
        <v>104</v>
      </c>
      <c r="L12292" s="1" t="s">
        <v>3747</v>
      </c>
      <c r="N12292" s="0" t="n">
        <v>20</v>
      </c>
      <c r="O12292" s="0" t="n">
        <v>125</v>
      </c>
      <c r="P12292" s="0" t="s">
        <v>3744</v>
      </c>
    </row>
    <row r="12293" customFormat="false" ht="12.75" hidden="false" customHeight="false" outlineLevel="0" collapsed="false">
      <c r="A12293" s="0" t="n">
        <v>3</v>
      </c>
      <c r="B12293" s="81" t="n">
        <v>46297</v>
      </c>
      <c r="C12293" s="0" t="n">
        <v>6</v>
      </c>
      <c r="D12293" s="0" t="s">
        <v>3749</v>
      </c>
      <c r="E12293" s="0" t="n">
        <v>42</v>
      </c>
      <c r="F12293" s="1" t="s">
        <v>93</v>
      </c>
      <c r="I12293" s="0" t="n">
        <v>4703</v>
      </c>
      <c r="J12293" s="0" t="n">
        <v>100104</v>
      </c>
      <c r="K12293" s="0" t="n">
        <v>105</v>
      </c>
      <c r="L12293" s="1" t="s">
        <v>3782</v>
      </c>
      <c r="N12293" s="0" t="n">
        <v>5</v>
      </c>
      <c r="O12293" s="0" t="n">
        <v>35</v>
      </c>
      <c r="P12293" s="0" t="s">
        <v>3744</v>
      </c>
    </row>
    <row r="12294" customFormat="false" ht="12.75" hidden="false" customHeight="false" outlineLevel="0" collapsed="false">
      <c r="A12294" s="0" t="n">
        <v>3</v>
      </c>
      <c r="B12294" s="81" t="n">
        <v>46297</v>
      </c>
      <c r="C12294" s="0" t="n">
        <v>6</v>
      </c>
      <c r="D12294" s="0" t="s">
        <v>3749</v>
      </c>
      <c r="E12294" s="0" t="n">
        <v>42</v>
      </c>
      <c r="F12294" s="1" t="s">
        <v>93</v>
      </c>
      <c r="I12294" s="0" t="n">
        <v>4703</v>
      </c>
      <c r="J12294" s="0" t="n">
        <v>100107</v>
      </c>
      <c r="K12294" s="0" t="n">
        <v>108</v>
      </c>
      <c r="L12294" s="1" t="s">
        <v>3784</v>
      </c>
      <c r="N12294" s="0" t="n">
        <v>3</v>
      </c>
      <c r="O12294" s="0" t="n">
        <v>27</v>
      </c>
      <c r="P12294" s="0" t="s">
        <v>3744</v>
      </c>
    </row>
    <row r="12295" customFormat="false" ht="12.75" hidden="false" customHeight="false" outlineLevel="0" collapsed="false">
      <c r="A12295" s="0" t="n">
        <v>3</v>
      </c>
      <c r="B12295" s="81" t="n">
        <v>46297</v>
      </c>
      <c r="C12295" s="0" t="n">
        <v>6</v>
      </c>
      <c r="D12295" s="0" t="s">
        <v>3749</v>
      </c>
      <c r="E12295" s="0" t="n">
        <v>42</v>
      </c>
      <c r="F12295" s="1" t="s">
        <v>93</v>
      </c>
      <c r="I12295" s="0" t="n">
        <v>4703</v>
      </c>
      <c r="J12295" s="0" t="n">
        <v>100109</v>
      </c>
      <c r="K12295" s="0" t="n">
        <v>110</v>
      </c>
      <c r="L12295" s="1" t="s">
        <v>3785</v>
      </c>
      <c r="N12295" s="0" t="n">
        <v>20</v>
      </c>
      <c r="O12295" s="0" t="n">
        <v>150</v>
      </c>
      <c r="P12295" s="0" t="s">
        <v>3744</v>
      </c>
    </row>
    <row r="12296" customFormat="false" ht="12.75" hidden="false" customHeight="false" outlineLevel="0" collapsed="false">
      <c r="A12296" s="0" t="n">
        <v>3</v>
      </c>
      <c r="B12296" s="81" t="n">
        <v>46297</v>
      </c>
      <c r="C12296" s="0" t="n">
        <v>6</v>
      </c>
      <c r="D12296" s="0" t="s">
        <v>3749</v>
      </c>
      <c r="E12296" s="0" t="n">
        <v>42</v>
      </c>
      <c r="F12296" s="1" t="s">
        <v>93</v>
      </c>
      <c r="I12296" s="0" t="n">
        <v>4703</v>
      </c>
      <c r="J12296" s="0" t="n">
        <v>100110</v>
      </c>
      <c r="K12296" s="0" t="n">
        <v>111</v>
      </c>
      <c r="L12296" s="1" t="s">
        <v>3934</v>
      </c>
      <c r="N12296" s="0" t="n">
        <v>10.1</v>
      </c>
      <c r="O12296" s="0" t="n">
        <v>90.5</v>
      </c>
      <c r="P12296" s="0" t="s">
        <v>3744</v>
      </c>
    </row>
    <row r="12297" customFormat="false" ht="12.75" hidden="false" customHeight="false" outlineLevel="0" collapsed="false">
      <c r="A12297" s="0" t="n">
        <v>3</v>
      </c>
      <c r="B12297" s="81" t="n">
        <v>46297</v>
      </c>
      <c r="C12297" s="0" t="n">
        <v>6</v>
      </c>
      <c r="D12297" s="0" t="s">
        <v>3749</v>
      </c>
      <c r="E12297" s="0" t="n">
        <v>42</v>
      </c>
      <c r="F12297" s="1" t="s">
        <v>93</v>
      </c>
      <c r="I12297" s="0" t="n">
        <v>4703</v>
      </c>
      <c r="J12297" s="0" t="n">
        <v>100113</v>
      </c>
      <c r="K12297" s="0" t="n">
        <v>114</v>
      </c>
      <c r="L12297" s="1" t="s">
        <v>3787</v>
      </c>
      <c r="N12297" s="0" t="n">
        <v>40</v>
      </c>
      <c r="O12297" s="0" t="n">
        <v>380</v>
      </c>
      <c r="P12297" s="0" t="s">
        <v>3744</v>
      </c>
    </row>
    <row r="12298" customFormat="false" ht="12.75" hidden="false" customHeight="false" outlineLevel="0" collapsed="false">
      <c r="A12298" s="0" t="n">
        <v>3</v>
      </c>
      <c r="B12298" s="81" t="n">
        <v>46297</v>
      </c>
      <c r="C12298" s="0" t="n">
        <v>6</v>
      </c>
      <c r="D12298" s="0" t="s">
        <v>3749</v>
      </c>
      <c r="E12298" s="0" t="n">
        <v>42</v>
      </c>
      <c r="F12298" s="1" t="s">
        <v>93</v>
      </c>
      <c r="I12298" s="0" t="n">
        <v>4703</v>
      </c>
      <c r="J12298" s="0" t="n">
        <v>100115</v>
      </c>
      <c r="K12298" s="0" t="n">
        <v>116</v>
      </c>
      <c r="L12298" s="1" t="s">
        <v>3935</v>
      </c>
      <c r="N12298" s="0" t="n">
        <v>15</v>
      </c>
      <c r="O12298" s="0" t="n">
        <v>217.5</v>
      </c>
      <c r="P12298" s="0" t="s">
        <v>3744</v>
      </c>
    </row>
    <row r="12299" customFormat="false" ht="12.75" hidden="false" customHeight="false" outlineLevel="0" collapsed="false">
      <c r="A12299" s="0" t="n">
        <v>3</v>
      </c>
      <c r="B12299" s="81" t="n">
        <v>46297</v>
      </c>
      <c r="C12299" s="0" t="n">
        <v>6</v>
      </c>
      <c r="D12299" s="0" t="s">
        <v>3749</v>
      </c>
      <c r="E12299" s="0" t="n">
        <v>42</v>
      </c>
      <c r="F12299" s="1" t="s">
        <v>93</v>
      </c>
      <c r="I12299" s="0" t="n">
        <v>4703</v>
      </c>
      <c r="J12299" s="0" t="n">
        <v>100116</v>
      </c>
      <c r="K12299" s="0" t="n">
        <v>117</v>
      </c>
      <c r="L12299" s="1" t="s">
        <v>3788</v>
      </c>
      <c r="N12299" s="0" t="n">
        <v>3</v>
      </c>
      <c r="O12299" s="0" t="n">
        <v>30</v>
      </c>
      <c r="P12299" s="0" t="s">
        <v>3744</v>
      </c>
    </row>
    <row r="12300" customFormat="false" ht="12.75" hidden="false" customHeight="false" outlineLevel="0" collapsed="false">
      <c r="A12300" s="0" t="n">
        <v>3</v>
      </c>
      <c r="B12300" s="81" t="n">
        <v>46297</v>
      </c>
      <c r="C12300" s="0" t="n">
        <v>6</v>
      </c>
      <c r="D12300" s="0" t="s">
        <v>3749</v>
      </c>
      <c r="E12300" s="0" t="n">
        <v>42</v>
      </c>
      <c r="F12300" s="1" t="s">
        <v>93</v>
      </c>
      <c r="I12300" s="0" t="n">
        <v>4703</v>
      </c>
      <c r="J12300" s="0" t="n">
        <v>100118</v>
      </c>
      <c r="K12300" s="0" t="n">
        <v>119</v>
      </c>
      <c r="L12300" s="1" t="s">
        <v>3789</v>
      </c>
      <c r="N12300" s="0" t="n">
        <v>7</v>
      </c>
      <c r="O12300" s="0" t="n">
        <v>42</v>
      </c>
      <c r="P12300" s="0" t="s">
        <v>3744</v>
      </c>
    </row>
    <row r="12301" customFormat="false" ht="12.75" hidden="false" customHeight="false" outlineLevel="0" collapsed="false">
      <c r="A12301" s="0" t="n">
        <v>3</v>
      </c>
      <c r="B12301" s="81" t="n">
        <v>46297</v>
      </c>
      <c r="C12301" s="0" t="n">
        <v>6</v>
      </c>
      <c r="D12301" s="0" t="s">
        <v>3749</v>
      </c>
      <c r="E12301" s="0" t="n">
        <v>42</v>
      </c>
      <c r="F12301" s="1" t="s">
        <v>93</v>
      </c>
      <c r="I12301" s="0" t="n">
        <v>4703</v>
      </c>
      <c r="J12301" s="0" t="n">
        <v>100121</v>
      </c>
      <c r="K12301" s="0" t="n">
        <v>122</v>
      </c>
      <c r="L12301" s="1" t="s">
        <v>3790</v>
      </c>
      <c r="N12301" s="0" t="n">
        <v>5</v>
      </c>
      <c r="O12301" s="0" t="n">
        <v>130</v>
      </c>
      <c r="P12301" s="0" t="s">
        <v>3744</v>
      </c>
    </row>
    <row r="12302" customFormat="false" ht="12.75" hidden="false" customHeight="false" outlineLevel="0" collapsed="false">
      <c r="A12302" s="0" t="n">
        <v>3</v>
      </c>
      <c r="B12302" s="81" t="n">
        <v>46297</v>
      </c>
      <c r="C12302" s="0" t="n">
        <v>6</v>
      </c>
      <c r="D12302" s="0" t="s">
        <v>3749</v>
      </c>
      <c r="E12302" s="0" t="n">
        <v>42</v>
      </c>
      <c r="F12302" s="1" t="s">
        <v>93</v>
      </c>
      <c r="I12302" s="0" t="n">
        <v>4703</v>
      </c>
      <c r="J12302" s="0" t="n">
        <v>100122</v>
      </c>
      <c r="K12302" s="0" t="n">
        <v>123</v>
      </c>
      <c r="L12302" s="1" t="s">
        <v>3791</v>
      </c>
      <c r="N12302" s="0" t="n">
        <v>10</v>
      </c>
      <c r="O12302" s="0" t="n">
        <v>110</v>
      </c>
      <c r="P12302" s="0" t="s">
        <v>3744</v>
      </c>
    </row>
    <row r="12303" customFormat="false" ht="12.75" hidden="false" customHeight="false" outlineLevel="0" collapsed="false">
      <c r="A12303" s="0" t="n">
        <v>3</v>
      </c>
      <c r="B12303" s="81" t="n">
        <v>46297</v>
      </c>
      <c r="C12303" s="0" t="n">
        <v>6</v>
      </c>
      <c r="D12303" s="0" t="s">
        <v>3749</v>
      </c>
      <c r="E12303" s="0" t="n">
        <v>42</v>
      </c>
      <c r="F12303" s="1" t="s">
        <v>93</v>
      </c>
      <c r="I12303" s="0" t="n">
        <v>4703</v>
      </c>
      <c r="J12303" s="0" t="n">
        <v>100124</v>
      </c>
      <c r="K12303" s="0" t="n">
        <v>125</v>
      </c>
      <c r="L12303" s="1" t="s">
        <v>3937</v>
      </c>
      <c r="N12303" s="0" t="n">
        <v>8.6</v>
      </c>
      <c r="O12303" s="0" t="n">
        <v>77</v>
      </c>
      <c r="P12303" s="0" t="s">
        <v>3744</v>
      </c>
    </row>
    <row r="12304" customFormat="false" ht="12.75" hidden="false" customHeight="false" outlineLevel="0" collapsed="false">
      <c r="A12304" s="0" t="n">
        <v>3</v>
      </c>
      <c r="B12304" s="81" t="n">
        <v>46297</v>
      </c>
      <c r="C12304" s="0" t="n">
        <v>6</v>
      </c>
      <c r="D12304" s="0" t="s">
        <v>3749</v>
      </c>
      <c r="E12304" s="0" t="n">
        <v>42</v>
      </c>
      <c r="F12304" s="1" t="s">
        <v>93</v>
      </c>
      <c r="I12304" s="0" t="n">
        <v>4703</v>
      </c>
      <c r="J12304" s="0" t="n">
        <v>100125</v>
      </c>
      <c r="K12304" s="0" t="n">
        <v>126</v>
      </c>
      <c r="L12304" s="1" t="s">
        <v>3938</v>
      </c>
      <c r="N12304" s="0" t="n">
        <v>40</v>
      </c>
      <c r="O12304" s="0" t="n">
        <v>320</v>
      </c>
      <c r="P12304" s="0" t="s">
        <v>3744</v>
      </c>
    </row>
    <row r="12305" customFormat="false" ht="12.75" hidden="false" customHeight="false" outlineLevel="0" collapsed="false">
      <c r="A12305" s="0" t="n">
        <v>3</v>
      </c>
      <c r="B12305" s="81" t="n">
        <v>46297</v>
      </c>
      <c r="C12305" s="0" t="n">
        <v>6</v>
      </c>
      <c r="D12305" s="0" t="s">
        <v>3749</v>
      </c>
      <c r="E12305" s="0" t="n">
        <v>42</v>
      </c>
      <c r="F12305" s="1" t="s">
        <v>93</v>
      </c>
      <c r="I12305" s="0" t="n">
        <v>4703</v>
      </c>
      <c r="J12305" s="0" t="n">
        <v>100132</v>
      </c>
      <c r="K12305" s="0" t="n">
        <v>133</v>
      </c>
      <c r="L12305" s="1" t="s">
        <v>4573</v>
      </c>
      <c r="N12305" s="0" t="n">
        <v>53</v>
      </c>
      <c r="O12305" s="0" t="n">
        <v>132</v>
      </c>
      <c r="P12305" s="0" t="s">
        <v>3744</v>
      </c>
    </row>
    <row r="12306" customFormat="false" ht="12.75" hidden="false" customHeight="false" outlineLevel="0" collapsed="false">
      <c r="A12306" s="0" t="n">
        <v>3</v>
      </c>
      <c r="B12306" s="81" t="n">
        <v>46297</v>
      </c>
      <c r="C12306" s="0" t="n">
        <v>6</v>
      </c>
      <c r="D12306" s="0" t="s">
        <v>3749</v>
      </c>
      <c r="E12306" s="0" t="n">
        <v>42</v>
      </c>
      <c r="F12306" s="1" t="s">
        <v>93</v>
      </c>
      <c r="I12306" s="0" t="n">
        <v>4703</v>
      </c>
      <c r="J12306" s="0" t="n">
        <v>100138</v>
      </c>
      <c r="K12306" s="0" t="n">
        <v>139</v>
      </c>
      <c r="L12306" s="1" t="s">
        <v>3794</v>
      </c>
      <c r="N12306" s="0" t="n">
        <v>1</v>
      </c>
      <c r="O12306" s="0" t="n">
        <v>45</v>
      </c>
      <c r="P12306" s="0" t="s">
        <v>3744</v>
      </c>
    </row>
    <row r="12307" customFormat="false" ht="12.75" hidden="false" customHeight="false" outlineLevel="0" collapsed="false">
      <c r="A12307" s="0" t="n">
        <v>3</v>
      </c>
      <c r="B12307" s="81" t="n">
        <v>46297</v>
      </c>
      <c r="C12307" s="0" t="n">
        <v>11</v>
      </c>
      <c r="D12307" s="0" t="s">
        <v>3750</v>
      </c>
      <c r="E12307" s="0" t="n">
        <v>1615</v>
      </c>
      <c r="F12307" s="1" t="s">
        <v>143</v>
      </c>
      <c r="I12307" s="0" t="n">
        <v>15458</v>
      </c>
      <c r="J12307" s="0" t="n">
        <v>100101</v>
      </c>
      <c r="K12307" s="0" t="n">
        <v>102</v>
      </c>
      <c r="L12307" s="1" t="s">
        <v>4133</v>
      </c>
      <c r="N12307" s="0" t="n">
        <v>10</v>
      </c>
      <c r="O12307" s="0" t="n">
        <v>240</v>
      </c>
      <c r="P12307" s="0" t="s">
        <v>3744</v>
      </c>
    </row>
    <row r="12308" customFormat="false" ht="12.75" hidden="false" customHeight="false" outlineLevel="0" collapsed="false">
      <c r="A12308" s="0" t="n">
        <v>3</v>
      </c>
      <c r="B12308" s="81" t="n">
        <v>46297</v>
      </c>
      <c r="C12308" s="0" t="n">
        <v>11</v>
      </c>
      <c r="D12308" s="0" t="s">
        <v>3750</v>
      </c>
      <c r="E12308" s="0" t="n">
        <v>1615</v>
      </c>
      <c r="F12308" s="1" t="s">
        <v>143</v>
      </c>
      <c r="I12308" s="0" t="n">
        <v>15458</v>
      </c>
      <c r="J12308" s="0" t="n">
        <v>100114</v>
      </c>
      <c r="K12308" s="0" t="n">
        <v>115</v>
      </c>
      <c r="L12308" s="1" t="s">
        <v>4030</v>
      </c>
      <c r="N12308" s="0" t="n">
        <v>18</v>
      </c>
      <c r="O12308" s="0" t="n">
        <v>190</v>
      </c>
      <c r="P12308" s="0" t="s">
        <v>3744</v>
      </c>
    </row>
    <row r="12309" customFormat="false" ht="12.75" hidden="false" customHeight="false" outlineLevel="0" collapsed="false">
      <c r="A12309" s="0" t="n">
        <v>3</v>
      </c>
      <c r="B12309" s="81" t="n">
        <v>46297</v>
      </c>
      <c r="C12309" s="0" t="n">
        <v>11</v>
      </c>
      <c r="D12309" s="0" t="s">
        <v>3750</v>
      </c>
      <c r="E12309" s="0" t="n">
        <v>1615</v>
      </c>
      <c r="F12309" s="1" t="s">
        <v>143</v>
      </c>
      <c r="I12309" s="0" t="n">
        <v>15458</v>
      </c>
      <c r="J12309" s="0" t="n">
        <v>37771</v>
      </c>
      <c r="K12309" s="0" t="n">
        <v>774574</v>
      </c>
      <c r="L12309" s="1" t="s">
        <v>4031</v>
      </c>
      <c r="N12309" s="0" t="n">
        <v>20</v>
      </c>
      <c r="O12309" s="0" t="n">
        <v>140</v>
      </c>
      <c r="P12309" s="0" t="s">
        <v>3744</v>
      </c>
    </row>
    <row r="12310" customFormat="false" ht="12.75" hidden="false" customHeight="false" outlineLevel="0" collapsed="false">
      <c r="A12310" s="0" t="n">
        <v>3</v>
      </c>
      <c r="B12310" s="81" t="n">
        <v>46297</v>
      </c>
      <c r="C12310" s="0" t="n">
        <v>11</v>
      </c>
      <c r="D12310" s="0" t="s">
        <v>3750</v>
      </c>
      <c r="E12310" s="0" t="n">
        <v>1615</v>
      </c>
      <c r="F12310" s="1" t="s">
        <v>143</v>
      </c>
      <c r="I12310" s="0" t="n">
        <v>15458</v>
      </c>
      <c r="J12310" s="0" t="n">
        <v>55350</v>
      </c>
      <c r="K12310" s="0" t="n">
        <v>735810180559</v>
      </c>
      <c r="L12310" s="1" t="s">
        <v>3780</v>
      </c>
      <c r="N12310" s="0" t="n">
        <v>20</v>
      </c>
      <c r="O12310" s="0" t="n">
        <v>140</v>
      </c>
      <c r="P12310" s="0" t="s">
        <v>3744</v>
      </c>
    </row>
    <row r="12311" customFormat="false" ht="12.75" hidden="false" customHeight="false" outlineLevel="0" collapsed="false">
      <c r="A12311" s="0" t="n">
        <v>3</v>
      </c>
      <c r="B12311" s="81" t="n">
        <v>46298</v>
      </c>
      <c r="C12311" s="0" t="n">
        <v>6</v>
      </c>
      <c r="D12311" s="0" t="s">
        <v>3749</v>
      </c>
      <c r="E12311" s="0" t="n">
        <v>42</v>
      </c>
      <c r="F12311" s="1" t="s">
        <v>93</v>
      </c>
      <c r="I12311" s="0" t="n">
        <v>4706</v>
      </c>
      <c r="J12311" s="0" t="n">
        <v>109791</v>
      </c>
      <c r="K12311" s="0" t="n">
        <v>9667</v>
      </c>
      <c r="L12311" s="1" t="s">
        <v>3743</v>
      </c>
      <c r="N12311" s="0" t="n">
        <v>12</v>
      </c>
      <c r="O12311" s="0" t="n">
        <v>30</v>
      </c>
      <c r="P12311" s="0" t="s">
        <v>3744</v>
      </c>
    </row>
    <row r="12312" customFormat="false" ht="12.75" hidden="false" customHeight="false" outlineLevel="0" collapsed="false">
      <c r="A12312" s="0" t="n">
        <v>3</v>
      </c>
      <c r="B12312" s="81" t="n">
        <v>46298</v>
      </c>
      <c r="C12312" s="0" t="n">
        <v>6</v>
      </c>
      <c r="D12312" s="0" t="s">
        <v>3749</v>
      </c>
      <c r="E12312" s="0" t="n">
        <v>42</v>
      </c>
      <c r="F12312" s="1" t="s">
        <v>93</v>
      </c>
      <c r="I12312" s="0" t="n">
        <v>4706</v>
      </c>
      <c r="J12312" s="0" t="n">
        <v>37359</v>
      </c>
      <c r="K12312" s="0" t="n">
        <v>55526</v>
      </c>
      <c r="L12312" s="1" t="s">
        <v>3745</v>
      </c>
      <c r="N12312" s="0" t="n">
        <v>90</v>
      </c>
      <c r="O12312" s="0" t="n">
        <v>180</v>
      </c>
      <c r="P12312" s="0" t="s">
        <v>3744</v>
      </c>
    </row>
    <row r="12313" customFormat="false" ht="12.75" hidden="false" customHeight="false" outlineLevel="0" collapsed="false">
      <c r="A12313" s="0" t="n">
        <v>3</v>
      </c>
      <c r="B12313" s="81" t="n">
        <v>46298</v>
      </c>
      <c r="C12313" s="0" t="n">
        <v>6</v>
      </c>
      <c r="D12313" s="0" t="s">
        <v>3749</v>
      </c>
      <c r="E12313" s="0" t="n">
        <v>42</v>
      </c>
      <c r="F12313" s="1" t="s">
        <v>93</v>
      </c>
      <c r="I12313" s="0" t="n">
        <v>4706</v>
      </c>
      <c r="J12313" s="0" t="n">
        <v>37361</v>
      </c>
      <c r="K12313" s="0" t="n">
        <v>2240817</v>
      </c>
      <c r="L12313" s="1" t="s">
        <v>3746</v>
      </c>
      <c r="N12313" s="0" t="n">
        <v>14</v>
      </c>
      <c r="O12313" s="0" t="n">
        <v>112</v>
      </c>
      <c r="P12313" s="0" t="s">
        <v>3744</v>
      </c>
    </row>
    <row r="12314" customFormat="false" ht="12.75" hidden="false" customHeight="false" outlineLevel="0" collapsed="false">
      <c r="A12314" s="0" t="n">
        <v>3</v>
      </c>
      <c r="B12314" s="81" t="n">
        <v>46298</v>
      </c>
      <c r="C12314" s="0" t="n">
        <v>11</v>
      </c>
      <c r="D12314" s="0" t="s">
        <v>3750</v>
      </c>
      <c r="E12314" s="0" t="n">
        <v>1742</v>
      </c>
      <c r="F12314" s="1" t="s">
        <v>3337</v>
      </c>
      <c r="I12314" s="0" t="n">
        <v>53</v>
      </c>
      <c r="J12314" s="0" t="n">
        <v>58420</v>
      </c>
      <c r="K12314" s="0" t="n">
        <v>7899070444110</v>
      </c>
      <c r="L12314" s="1" t="s">
        <v>6955</v>
      </c>
      <c r="N12314" s="0" t="n">
        <v>6</v>
      </c>
      <c r="O12314" s="0" t="n">
        <v>24</v>
      </c>
      <c r="P12314" s="0" t="s">
        <v>3744</v>
      </c>
    </row>
    <row r="12315" customFormat="false" ht="12.75" hidden="false" customHeight="false" outlineLevel="0" collapsed="false">
      <c r="A12315" s="0" t="n">
        <v>3</v>
      </c>
      <c r="B12315" s="81" t="n">
        <v>46298</v>
      </c>
      <c r="C12315" s="0" t="n">
        <v>11</v>
      </c>
      <c r="D12315" s="0" t="s">
        <v>3750</v>
      </c>
      <c r="E12315" s="0" t="n">
        <v>1742</v>
      </c>
      <c r="F12315" s="1" t="s">
        <v>3337</v>
      </c>
      <c r="I12315" s="0" t="n">
        <v>53</v>
      </c>
      <c r="J12315" s="0" t="n">
        <v>81519</v>
      </c>
      <c r="K12315" s="0" t="n">
        <v>7898624606998</v>
      </c>
      <c r="L12315" s="1" t="s">
        <v>6956</v>
      </c>
      <c r="N12315" s="0" t="n">
        <v>6</v>
      </c>
      <c r="O12315" s="0" t="n">
        <v>78</v>
      </c>
      <c r="P12315" s="0" t="s">
        <v>3744</v>
      </c>
    </row>
    <row r="12316" customFormat="false" ht="12.75" hidden="false" customHeight="false" outlineLevel="0" collapsed="false">
      <c r="A12316" s="0" t="n">
        <v>3</v>
      </c>
      <c r="B12316" s="81" t="n">
        <v>46298</v>
      </c>
      <c r="C12316" s="0" t="n">
        <v>11</v>
      </c>
      <c r="D12316" s="0" t="s">
        <v>3750</v>
      </c>
      <c r="E12316" s="0" t="n">
        <v>1742</v>
      </c>
      <c r="F12316" s="1" t="s">
        <v>3337</v>
      </c>
      <c r="I12316" s="0" t="n">
        <v>53</v>
      </c>
      <c r="J12316" s="0" t="n">
        <v>82667</v>
      </c>
      <c r="K12316" s="0" t="n">
        <v>7892023000265</v>
      </c>
      <c r="L12316" s="1" t="s">
        <v>6957</v>
      </c>
      <c r="N12316" s="0" t="n">
        <v>3</v>
      </c>
      <c r="O12316" s="0" t="n">
        <v>18</v>
      </c>
      <c r="P12316" s="0" t="s">
        <v>3744</v>
      </c>
    </row>
    <row r="12317" customFormat="false" ht="12.75" hidden="false" customHeight="false" outlineLevel="0" collapsed="false">
      <c r="A12317" s="0" t="n">
        <v>3</v>
      </c>
      <c r="B12317" s="81" t="n">
        <v>46298</v>
      </c>
      <c r="C12317" s="0" t="n">
        <v>11</v>
      </c>
      <c r="D12317" s="0" t="s">
        <v>3750</v>
      </c>
      <c r="E12317" s="0" t="n">
        <v>1742</v>
      </c>
      <c r="F12317" s="1" t="s">
        <v>3337</v>
      </c>
      <c r="I12317" s="0" t="n">
        <v>53</v>
      </c>
      <c r="J12317" s="0" t="n">
        <v>82668</v>
      </c>
      <c r="K12317" s="0" t="n">
        <v>7899901620522</v>
      </c>
      <c r="L12317" s="1" t="s">
        <v>6958</v>
      </c>
      <c r="N12317" s="0" t="n">
        <v>3</v>
      </c>
      <c r="O12317" s="0" t="n">
        <v>18</v>
      </c>
      <c r="P12317" s="0" t="s">
        <v>3744</v>
      </c>
    </row>
    <row r="12318" customFormat="false" ht="12.75" hidden="false" customHeight="false" outlineLevel="0" collapsed="false">
      <c r="A12318" s="0" t="n">
        <v>3</v>
      </c>
      <c r="B12318" s="81" t="n">
        <v>46298</v>
      </c>
      <c r="C12318" s="0" t="n">
        <v>11</v>
      </c>
      <c r="D12318" s="0" t="s">
        <v>3750</v>
      </c>
      <c r="E12318" s="0" t="n">
        <v>1742</v>
      </c>
      <c r="F12318" s="1" t="s">
        <v>3337</v>
      </c>
      <c r="I12318" s="0" t="n">
        <v>53</v>
      </c>
      <c r="J12318" s="0" t="n">
        <v>82669</v>
      </c>
      <c r="K12318" s="0" t="n">
        <v>7899901596902</v>
      </c>
      <c r="L12318" s="1" t="s">
        <v>6959</v>
      </c>
      <c r="N12318" s="0" t="n">
        <v>3</v>
      </c>
      <c r="O12318" s="0" t="n">
        <v>18</v>
      </c>
      <c r="P12318" s="0" t="s">
        <v>3744</v>
      </c>
    </row>
    <row r="12319" customFormat="false" ht="12.75" hidden="false" customHeight="false" outlineLevel="0" collapsed="false">
      <c r="A12319" s="0" t="n">
        <v>3</v>
      </c>
      <c r="B12319" s="81" t="n">
        <v>46298</v>
      </c>
      <c r="C12319" s="0" t="n">
        <v>11</v>
      </c>
      <c r="D12319" s="0" t="s">
        <v>3750</v>
      </c>
      <c r="E12319" s="0" t="n">
        <v>1742</v>
      </c>
      <c r="F12319" s="1" t="s">
        <v>3337</v>
      </c>
      <c r="I12319" s="0" t="n">
        <v>53</v>
      </c>
      <c r="J12319" s="0" t="n">
        <v>82670</v>
      </c>
      <c r="K12319" s="0" t="n">
        <v>7899901670732</v>
      </c>
      <c r="L12319" s="1" t="s">
        <v>6960</v>
      </c>
      <c r="N12319" s="0" t="n">
        <v>3</v>
      </c>
      <c r="O12319" s="0" t="n">
        <v>18</v>
      </c>
      <c r="P12319" s="0" t="s">
        <v>3744</v>
      </c>
    </row>
    <row r="12320" customFormat="false" ht="12.75" hidden="false" customHeight="false" outlineLevel="0" collapsed="false">
      <c r="A12320" s="0" t="n">
        <v>3</v>
      </c>
      <c r="B12320" s="81" t="n">
        <v>46298</v>
      </c>
      <c r="C12320" s="0" t="n">
        <v>11</v>
      </c>
      <c r="D12320" s="0" t="s">
        <v>3750</v>
      </c>
      <c r="E12320" s="0" t="n">
        <v>1742</v>
      </c>
      <c r="F12320" s="1" t="s">
        <v>3337</v>
      </c>
      <c r="I12320" s="0" t="n">
        <v>53</v>
      </c>
      <c r="J12320" s="0" t="n">
        <v>82671</v>
      </c>
      <c r="K12320" s="0" t="n">
        <v>1060340164014</v>
      </c>
      <c r="L12320" s="1" t="s">
        <v>6961</v>
      </c>
      <c r="N12320" s="0" t="n">
        <v>3</v>
      </c>
      <c r="O12320" s="0" t="n">
        <v>36</v>
      </c>
      <c r="P12320" s="0" t="s">
        <v>3744</v>
      </c>
    </row>
    <row r="12321" customFormat="false" ht="12.75" hidden="false" customHeight="false" outlineLevel="0" collapsed="false">
      <c r="A12321" s="0" t="n">
        <v>3</v>
      </c>
      <c r="B12321" s="81" t="n">
        <v>46298</v>
      </c>
      <c r="C12321" s="0" t="n">
        <v>11</v>
      </c>
      <c r="D12321" s="0" t="s">
        <v>3750</v>
      </c>
      <c r="E12321" s="0" t="n">
        <v>1742</v>
      </c>
      <c r="F12321" s="1" t="s">
        <v>3337</v>
      </c>
      <c r="I12321" s="0" t="n">
        <v>53</v>
      </c>
      <c r="J12321" s="0" t="n">
        <v>82672</v>
      </c>
      <c r="K12321" s="0" t="n">
        <v>7896200706094</v>
      </c>
      <c r="L12321" s="1" t="s">
        <v>6962</v>
      </c>
      <c r="N12321" s="0" t="n">
        <v>3</v>
      </c>
      <c r="O12321" s="0" t="n">
        <v>66</v>
      </c>
      <c r="P12321" s="0" t="s">
        <v>3744</v>
      </c>
    </row>
    <row r="12322" customFormat="false" ht="12.75" hidden="false" customHeight="false" outlineLevel="0" collapsed="false">
      <c r="A12322" s="0" t="n">
        <v>3</v>
      </c>
      <c r="B12322" s="81" t="n">
        <v>46298</v>
      </c>
      <c r="C12322" s="0" t="n">
        <v>11</v>
      </c>
      <c r="D12322" s="0" t="s">
        <v>3750</v>
      </c>
      <c r="E12322" s="0" t="n">
        <v>1742</v>
      </c>
      <c r="F12322" s="1" t="s">
        <v>3337</v>
      </c>
      <c r="I12322" s="0" t="n">
        <v>53</v>
      </c>
      <c r="J12322" s="0" t="n">
        <v>82673</v>
      </c>
      <c r="K12322" s="0" t="n">
        <v>826747</v>
      </c>
      <c r="L12322" s="1" t="s">
        <v>6963</v>
      </c>
      <c r="N12322" s="0" t="n">
        <v>6</v>
      </c>
      <c r="O12322" s="0" t="n">
        <v>42</v>
      </c>
      <c r="P12322" s="0" t="s">
        <v>3744</v>
      </c>
    </row>
    <row r="12323" customFormat="false" ht="12.75" hidden="false" customHeight="false" outlineLevel="0" collapsed="false">
      <c r="A12323" s="0" t="n">
        <v>3</v>
      </c>
      <c r="B12323" s="81" t="n">
        <v>46298</v>
      </c>
      <c r="C12323" s="0" t="n">
        <v>11</v>
      </c>
      <c r="D12323" s="0" t="s">
        <v>3750</v>
      </c>
      <c r="E12323" s="0" t="n">
        <v>1742</v>
      </c>
      <c r="F12323" s="1" t="s">
        <v>3337</v>
      </c>
      <c r="I12323" s="0" t="n">
        <v>53</v>
      </c>
      <c r="J12323" s="0" t="n">
        <v>82675</v>
      </c>
      <c r="K12323" s="0" t="n">
        <v>7899899958546</v>
      </c>
      <c r="L12323" s="1" t="s">
        <v>6964</v>
      </c>
      <c r="N12323" s="0" t="n">
        <v>3</v>
      </c>
      <c r="O12323" s="0" t="n">
        <v>42</v>
      </c>
      <c r="P12323" s="0" t="s">
        <v>3744</v>
      </c>
    </row>
    <row r="12324" customFormat="false" ht="12.75" hidden="false" customHeight="false" outlineLevel="0" collapsed="false">
      <c r="A12324" s="0" t="n">
        <v>3</v>
      </c>
      <c r="B12324" s="81" t="n">
        <v>46298</v>
      </c>
      <c r="C12324" s="0" t="n">
        <v>11</v>
      </c>
      <c r="D12324" s="0" t="s">
        <v>3750</v>
      </c>
      <c r="E12324" s="0" t="n">
        <v>1742</v>
      </c>
      <c r="F12324" s="1" t="s">
        <v>3337</v>
      </c>
      <c r="I12324" s="0" t="n">
        <v>53</v>
      </c>
      <c r="J12324" s="0" t="n">
        <v>82676</v>
      </c>
      <c r="K12324" s="0" t="n">
        <v>7899901455520</v>
      </c>
      <c r="L12324" s="1" t="s">
        <v>6965</v>
      </c>
      <c r="N12324" s="0" t="n">
        <v>3</v>
      </c>
      <c r="O12324" s="0" t="n">
        <v>72</v>
      </c>
      <c r="P12324" s="0" t="s">
        <v>3744</v>
      </c>
    </row>
    <row r="12325" customFormat="false" ht="12.75" hidden="false" customHeight="false" outlineLevel="0" collapsed="false">
      <c r="A12325" s="0" t="n">
        <v>3</v>
      </c>
      <c r="B12325" s="81" t="n">
        <v>46298</v>
      </c>
      <c r="C12325" s="0" t="n">
        <v>11</v>
      </c>
      <c r="D12325" s="0" t="s">
        <v>3750</v>
      </c>
      <c r="E12325" s="0" t="n">
        <v>1742</v>
      </c>
      <c r="F12325" s="1" t="s">
        <v>3337</v>
      </c>
      <c r="I12325" s="0" t="n">
        <v>53</v>
      </c>
      <c r="J12325" s="0" t="n">
        <v>82677</v>
      </c>
      <c r="K12325" s="0" t="n">
        <v>7899262605329</v>
      </c>
      <c r="L12325" s="1" t="s">
        <v>6966</v>
      </c>
      <c r="N12325" s="0" t="n">
        <v>6</v>
      </c>
      <c r="O12325" s="0" t="n">
        <v>21</v>
      </c>
      <c r="P12325" s="0" t="s">
        <v>3744</v>
      </c>
    </row>
    <row r="12326" customFormat="false" ht="12.75" hidden="false" customHeight="false" outlineLevel="0" collapsed="false">
      <c r="A12326" s="0" t="n">
        <v>3</v>
      </c>
      <c r="B12326" s="81" t="n">
        <v>46298</v>
      </c>
      <c r="C12326" s="0" t="n">
        <v>11</v>
      </c>
      <c r="D12326" s="0" t="s">
        <v>3750</v>
      </c>
      <c r="E12326" s="0" t="n">
        <v>1742</v>
      </c>
      <c r="F12326" s="1" t="s">
        <v>3337</v>
      </c>
      <c r="I12326" s="0" t="n">
        <v>53</v>
      </c>
      <c r="J12326" s="0" t="n">
        <v>82678</v>
      </c>
      <c r="K12326" s="0" t="n">
        <v>826792</v>
      </c>
      <c r="L12326" s="1" t="s">
        <v>6967</v>
      </c>
      <c r="N12326" s="0" t="n">
        <v>6</v>
      </c>
      <c r="O12326" s="0" t="n">
        <v>23.94</v>
      </c>
      <c r="P12326" s="0" t="s">
        <v>3744</v>
      </c>
    </row>
    <row r="12327" customFormat="false" ht="12.75" hidden="false" customHeight="false" outlineLevel="0" collapsed="false">
      <c r="A12327" s="0" t="n">
        <v>3</v>
      </c>
      <c r="B12327" s="81" t="n">
        <v>46298</v>
      </c>
      <c r="C12327" s="0" t="n">
        <v>11</v>
      </c>
      <c r="D12327" s="0" t="s">
        <v>3750</v>
      </c>
      <c r="E12327" s="0" t="n">
        <v>1742</v>
      </c>
      <c r="F12327" s="1" t="s">
        <v>3337</v>
      </c>
      <c r="I12327" s="0" t="n">
        <v>53</v>
      </c>
      <c r="J12327" s="0" t="n">
        <v>82680</v>
      </c>
      <c r="K12327" s="0" t="n">
        <v>826815</v>
      </c>
      <c r="L12327" s="1" t="s">
        <v>6968</v>
      </c>
      <c r="N12327" s="0" t="n">
        <v>3</v>
      </c>
      <c r="O12327" s="0" t="n">
        <v>29.97</v>
      </c>
      <c r="P12327" s="0" t="s">
        <v>3744</v>
      </c>
    </row>
    <row r="12328" customFormat="false" ht="12.75" hidden="false" customHeight="false" outlineLevel="0" collapsed="false">
      <c r="A12328" s="0" t="n">
        <v>3</v>
      </c>
      <c r="B12328" s="81" t="n">
        <v>46298</v>
      </c>
      <c r="C12328" s="0" t="n">
        <v>11</v>
      </c>
      <c r="D12328" s="0" t="s">
        <v>3750</v>
      </c>
      <c r="E12328" s="0" t="n">
        <v>1742</v>
      </c>
      <c r="F12328" s="1" t="s">
        <v>3337</v>
      </c>
      <c r="I12328" s="0" t="n">
        <v>53</v>
      </c>
      <c r="J12328" s="0" t="n">
        <v>82682</v>
      </c>
      <c r="K12328" s="0" t="n">
        <v>7899899738766</v>
      </c>
      <c r="L12328" s="1" t="s">
        <v>6969</v>
      </c>
      <c r="N12328" s="0" t="n">
        <v>18</v>
      </c>
      <c r="O12328" s="0" t="n">
        <v>198</v>
      </c>
      <c r="P12328" s="0" t="s">
        <v>3744</v>
      </c>
    </row>
    <row r="12329" customFormat="false" ht="12.75" hidden="false" customHeight="false" outlineLevel="0" collapsed="false">
      <c r="A12329" s="0" t="n">
        <v>3</v>
      </c>
      <c r="B12329" s="81" t="n">
        <v>46298</v>
      </c>
      <c r="C12329" s="0" t="n">
        <v>11</v>
      </c>
      <c r="D12329" s="0" t="s">
        <v>3750</v>
      </c>
      <c r="E12329" s="0" t="n">
        <v>1742</v>
      </c>
      <c r="F12329" s="1" t="s">
        <v>3337</v>
      </c>
      <c r="I12329" s="0" t="n">
        <v>53</v>
      </c>
      <c r="J12329" s="0" t="n">
        <v>82683</v>
      </c>
      <c r="K12329" s="0" t="n">
        <v>7899901586620</v>
      </c>
      <c r="L12329" s="1" t="s">
        <v>6970</v>
      </c>
      <c r="N12329" s="0" t="n">
        <v>3</v>
      </c>
      <c r="O12329" s="0" t="n">
        <v>18</v>
      </c>
      <c r="P12329" s="0" t="s">
        <v>3744</v>
      </c>
    </row>
    <row r="12330" customFormat="false" ht="12.75" hidden="false" customHeight="false" outlineLevel="0" collapsed="false">
      <c r="A12330" s="0" t="n">
        <v>3</v>
      </c>
      <c r="B12330" s="81" t="n">
        <v>46298</v>
      </c>
      <c r="C12330" s="0" t="n">
        <v>11</v>
      </c>
      <c r="D12330" s="0" t="s">
        <v>3750</v>
      </c>
      <c r="E12330" s="0" t="n">
        <v>1742</v>
      </c>
      <c r="F12330" s="1" t="s">
        <v>3337</v>
      </c>
      <c r="I12330" s="0" t="n">
        <v>53</v>
      </c>
      <c r="J12330" s="0" t="n">
        <v>82684</v>
      </c>
      <c r="K12330" s="0" t="n">
        <v>7899901659638</v>
      </c>
      <c r="L12330" s="1" t="s">
        <v>6971</v>
      </c>
      <c r="N12330" s="0" t="n">
        <v>6</v>
      </c>
      <c r="O12330" s="0" t="n">
        <v>108</v>
      </c>
      <c r="P12330" s="0" t="s">
        <v>3744</v>
      </c>
    </row>
    <row r="12331" customFormat="false" ht="12.75" hidden="false" customHeight="false" outlineLevel="0" collapsed="false">
      <c r="A12331" s="0" t="n">
        <v>3</v>
      </c>
      <c r="B12331" s="81" t="n">
        <v>46298</v>
      </c>
      <c r="C12331" s="0" t="n">
        <v>11</v>
      </c>
      <c r="D12331" s="0" t="s">
        <v>3750</v>
      </c>
      <c r="E12331" s="0" t="n">
        <v>1742</v>
      </c>
      <c r="F12331" s="1" t="s">
        <v>3337</v>
      </c>
      <c r="I12331" s="0" t="n">
        <v>53</v>
      </c>
      <c r="J12331" s="0" t="n">
        <v>82685</v>
      </c>
      <c r="K12331" s="0" t="n">
        <v>826860</v>
      </c>
      <c r="L12331" s="1" t="s">
        <v>6972</v>
      </c>
      <c r="N12331" s="0" t="n">
        <v>48</v>
      </c>
      <c r="O12331" s="0" t="n">
        <v>96</v>
      </c>
      <c r="P12331" s="0" t="s">
        <v>3744</v>
      </c>
    </row>
    <row r="12332" customFormat="false" ht="12.75" hidden="false" customHeight="false" outlineLevel="0" collapsed="false">
      <c r="A12332" s="0" t="n">
        <v>3</v>
      </c>
      <c r="B12332" s="81" t="n">
        <v>46298</v>
      </c>
      <c r="C12332" s="0" t="n">
        <v>11</v>
      </c>
      <c r="D12332" s="0" t="s">
        <v>3750</v>
      </c>
      <c r="E12332" s="0" t="n">
        <v>1742</v>
      </c>
      <c r="F12332" s="1" t="s">
        <v>3337</v>
      </c>
      <c r="I12332" s="0" t="n">
        <v>53</v>
      </c>
      <c r="J12332" s="0" t="n">
        <v>82687</v>
      </c>
      <c r="K12332" s="0" t="n">
        <v>7899901253379</v>
      </c>
      <c r="L12332" s="1" t="s">
        <v>6973</v>
      </c>
      <c r="N12332" s="0" t="n">
        <v>2</v>
      </c>
      <c r="O12332" s="0" t="n">
        <v>20</v>
      </c>
      <c r="P12332" s="0" t="s">
        <v>3744</v>
      </c>
    </row>
    <row r="12333" customFormat="false" ht="12.75" hidden="false" customHeight="false" outlineLevel="0" collapsed="false">
      <c r="A12333" s="0" t="n">
        <v>3</v>
      </c>
      <c r="B12333" s="81" t="n">
        <v>46298</v>
      </c>
      <c r="C12333" s="0" t="n">
        <v>11</v>
      </c>
      <c r="D12333" s="0" t="s">
        <v>3750</v>
      </c>
      <c r="E12333" s="0" t="n">
        <v>1742</v>
      </c>
      <c r="F12333" s="1" t="s">
        <v>3337</v>
      </c>
      <c r="I12333" s="0" t="n">
        <v>53</v>
      </c>
      <c r="J12333" s="0" t="n">
        <v>82688</v>
      </c>
      <c r="K12333" s="0" t="n">
        <v>826891</v>
      </c>
      <c r="L12333" s="1" t="s">
        <v>6974</v>
      </c>
      <c r="N12333" s="0" t="n">
        <v>6</v>
      </c>
      <c r="O12333" s="0" t="n">
        <v>48</v>
      </c>
      <c r="P12333" s="0" t="s">
        <v>3744</v>
      </c>
    </row>
    <row r="12334" customFormat="false" ht="12.75" hidden="false" customHeight="false" outlineLevel="0" collapsed="false">
      <c r="A12334" s="0" t="n">
        <v>3</v>
      </c>
      <c r="B12334" s="81" t="n">
        <v>46298</v>
      </c>
      <c r="C12334" s="0" t="n">
        <v>11</v>
      </c>
      <c r="D12334" s="0" t="s">
        <v>3750</v>
      </c>
      <c r="E12334" s="0" t="n">
        <v>1742</v>
      </c>
      <c r="F12334" s="1" t="s">
        <v>3337</v>
      </c>
      <c r="I12334" s="0" t="n">
        <v>53</v>
      </c>
      <c r="J12334" s="0" t="n">
        <v>82690</v>
      </c>
      <c r="K12334" s="0" t="n">
        <v>826914</v>
      </c>
      <c r="L12334" s="1" t="s">
        <v>6975</v>
      </c>
      <c r="N12334" s="0" t="n">
        <v>24</v>
      </c>
      <c r="O12334" s="0" t="n">
        <v>72</v>
      </c>
      <c r="P12334" s="0" t="s">
        <v>3744</v>
      </c>
    </row>
    <row r="12335" customFormat="false" ht="12.75" hidden="false" customHeight="false" outlineLevel="0" collapsed="false">
      <c r="A12335" s="0" t="n">
        <v>3</v>
      </c>
      <c r="B12335" s="81" t="n">
        <v>46298</v>
      </c>
      <c r="C12335" s="0" t="n">
        <v>11</v>
      </c>
      <c r="D12335" s="0" t="s">
        <v>3750</v>
      </c>
      <c r="E12335" s="0" t="n">
        <v>10119</v>
      </c>
      <c r="F12335" s="1" t="s">
        <v>3335</v>
      </c>
      <c r="I12335" s="0" t="n">
        <v>1340</v>
      </c>
      <c r="J12335" s="0" t="n">
        <v>44564</v>
      </c>
      <c r="K12335" s="0" t="n">
        <v>7898918294962</v>
      </c>
      <c r="L12335" s="1" t="s">
        <v>6976</v>
      </c>
      <c r="N12335" s="0" t="n">
        <v>1</v>
      </c>
      <c r="O12335" s="0" t="n">
        <v>20.5</v>
      </c>
      <c r="P12335" s="0" t="s">
        <v>3744</v>
      </c>
    </row>
    <row r="12336" customFormat="false" ht="12.75" hidden="false" customHeight="false" outlineLevel="0" collapsed="false">
      <c r="A12336" s="0" t="n">
        <v>3</v>
      </c>
      <c r="B12336" s="81" t="n">
        <v>46298</v>
      </c>
      <c r="C12336" s="0" t="n">
        <v>11</v>
      </c>
      <c r="D12336" s="0" t="s">
        <v>3750</v>
      </c>
      <c r="E12336" s="0" t="n">
        <v>10119</v>
      </c>
      <c r="F12336" s="1" t="s">
        <v>3335</v>
      </c>
      <c r="I12336" s="0" t="n">
        <v>1340</v>
      </c>
      <c r="J12336" s="0" t="n">
        <v>57270</v>
      </c>
      <c r="K12336" s="0" t="n">
        <v>7898918294955</v>
      </c>
      <c r="L12336" s="1" t="s">
        <v>6977</v>
      </c>
      <c r="N12336" s="0" t="n">
        <v>1</v>
      </c>
      <c r="O12336" s="0" t="n">
        <v>20.5</v>
      </c>
      <c r="P12336" s="0" t="s">
        <v>3744</v>
      </c>
    </row>
    <row r="12337" customFormat="false" ht="12.75" hidden="false" customHeight="false" outlineLevel="0" collapsed="false">
      <c r="A12337" s="0" t="n">
        <v>3</v>
      </c>
      <c r="B12337" s="81" t="n">
        <v>46298</v>
      </c>
      <c r="C12337" s="0" t="n">
        <v>11</v>
      </c>
      <c r="D12337" s="0" t="s">
        <v>3750</v>
      </c>
      <c r="E12337" s="0" t="n">
        <v>10119</v>
      </c>
      <c r="F12337" s="1" t="s">
        <v>3335</v>
      </c>
      <c r="I12337" s="0" t="n">
        <v>1340</v>
      </c>
      <c r="J12337" s="0" t="n">
        <v>57271</v>
      </c>
      <c r="K12337" s="0" t="n">
        <v>7898918295365</v>
      </c>
      <c r="L12337" s="1" t="s">
        <v>6977</v>
      </c>
      <c r="N12337" s="0" t="n">
        <v>1</v>
      </c>
      <c r="O12337" s="0" t="n">
        <v>20.5</v>
      </c>
      <c r="P12337" s="0" t="s">
        <v>3744</v>
      </c>
    </row>
    <row r="12338" customFormat="false" ht="12.75" hidden="false" customHeight="false" outlineLevel="0" collapsed="false">
      <c r="A12338" s="0" t="n">
        <v>3</v>
      </c>
      <c r="B12338" s="81" t="n">
        <v>46298</v>
      </c>
      <c r="C12338" s="0" t="n">
        <v>11</v>
      </c>
      <c r="D12338" s="0" t="s">
        <v>3750</v>
      </c>
      <c r="E12338" s="0" t="n">
        <v>10119</v>
      </c>
      <c r="F12338" s="1" t="s">
        <v>3335</v>
      </c>
      <c r="I12338" s="0" t="n">
        <v>1340</v>
      </c>
      <c r="J12338" s="0" t="n">
        <v>66733</v>
      </c>
      <c r="K12338" s="0" t="n">
        <v>742832610087</v>
      </c>
      <c r="L12338" s="1" t="s">
        <v>6978</v>
      </c>
      <c r="N12338" s="0" t="n">
        <v>2</v>
      </c>
      <c r="O12338" s="0" t="n">
        <v>45</v>
      </c>
      <c r="P12338" s="0" t="s">
        <v>3744</v>
      </c>
    </row>
    <row r="12339" customFormat="false" ht="12.75" hidden="false" customHeight="false" outlineLevel="0" collapsed="false">
      <c r="A12339" s="0" t="n">
        <v>3</v>
      </c>
      <c r="B12339" s="81" t="n">
        <v>46298</v>
      </c>
      <c r="C12339" s="0" t="n">
        <v>11</v>
      </c>
      <c r="D12339" s="0" t="s">
        <v>3750</v>
      </c>
      <c r="E12339" s="0" t="n">
        <v>10119</v>
      </c>
      <c r="F12339" s="1" t="s">
        <v>3335</v>
      </c>
      <c r="I12339" s="0" t="n">
        <v>1340</v>
      </c>
      <c r="J12339" s="0" t="n">
        <v>77831</v>
      </c>
      <c r="K12339" s="0" t="n">
        <v>7898570574525</v>
      </c>
      <c r="L12339" s="1" t="s">
        <v>6979</v>
      </c>
      <c r="N12339" s="0" t="n">
        <v>3</v>
      </c>
      <c r="O12339" s="0" t="n">
        <v>78</v>
      </c>
      <c r="P12339" s="0" t="s">
        <v>3744</v>
      </c>
    </row>
    <row r="12340" customFormat="false" ht="12.75" hidden="false" customHeight="false" outlineLevel="0" collapsed="false">
      <c r="A12340" s="0" t="n">
        <v>3</v>
      </c>
      <c r="B12340" s="81" t="n">
        <v>46298</v>
      </c>
      <c r="C12340" s="0" t="n">
        <v>11</v>
      </c>
      <c r="D12340" s="0" t="s">
        <v>3750</v>
      </c>
      <c r="E12340" s="0" t="n">
        <v>10119</v>
      </c>
      <c r="F12340" s="1" t="s">
        <v>3335</v>
      </c>
      <c r="I12340" s="0" t="n">
        <v>1340</v>
      </c>
      <c r="J12340" s="0" t="n">
        <v>82692</v>
      </c>
      <c r="K12340" s="0" t="n">
        <v>7898974789792</v>
      </c>
      <c r="L12340" s="1" t="s">
        <v>6980</v>
      </c>
      <c r="N12340" s="0" t="n">
        <v>3</v>
      </c>
      <c r="O12340" s="0" t="n">
        <v>24</v>
      </c>
      <c r="P12340" s="0" t="s">
        <v>3744</v>
      </c>
    </row>
    <row r="12341" customFormat="false" ht="12.75" hidden="false" customHeight="false" outlineLevel="0" collapsed="false">
      <c r="A12341" s="0" t="n">
        <v>3</v>
      </c>
      <c r="B12341" s="81" t="n">
        <v>46298</v>
      </c>
      <c r="C12341" s="0" t="n">
        <v>11</v>
      </c>
      <c r="D12341" s="0" t="s">
        <v>3750</v>
      </c>
      <c r="E12341" s="0" t="n">
        <v>10119</v>
      </c>
      <c r="F12341" s="1" t="s">
        <v>3335</v>
      </c>
      <c r="I12341" s="0" t="n">
        <v>1340</v>
      </c>
      <c r="J12341" s="0" t="n">
        <v>82693</v>
      </c>
      <c r="K12341" s="0" t="n">
        <v>7898687238808</v>
      </c>
      <c r="L12341" s="1" t="s">
        <v>6981</v>
      </c>
      <c r="N12341" s="0" t="n">
        <v>4</v>
      </c>
      <c r="O12341" s="0" t="n">
        <v>52</v>
      </c>
      <c r="P12341" s="0" t="s">
        <v>3744</v>
      </c>
    </row>
    <row r="12342" customFormat="false" ht="12.75" hidden="false" customHeight="false" outlineLevel="0" collapsed="false">
      <c r="A12342" s="0" t="n">
        <v>3</v>
      </c>
      <c r="B12342" s="81" t="n">
        <v>46298</v>
      </c>
      <c r="C12342" s="0" t="n">
        <v>11</v>
      </c>
      <c r="D12342" s="0" t="s">
        <v>3750</v>
      </c>
      <c r="E12342" s="0" t="n">
        <v>10119</v>
      </c>
      <c r="F12342" s="1" t="s">
        <v>3335</v>
      </c>
      <c r="I12342" s="0" t="n">
        <v>1340</v>
      </c>
      <c r="J12342" s="0" t="n">
        <v>82695</v>
      </c>
      <c r="K12342" s="0" t="n">
        <v>7898974790590</v>
      </c>
      <c r="L12342" s="1" t="s">
        <v>6982</v>
      </c>
      <c r="N12342" s="0" t="n">
        <v>3</v>
      </c>
      <c r="O12342" s="0" t="n">
        <v>36</v>
      </c>
      <c r="P12342" s="0" t="s">
        <v>3744</v>
      </c>
    </row>
    <row r="12343" customFormat="false" ht="12.75" hidden="false" customHeight="false" outlineLevel="0" collapsed="false">
      <c r="A12343" s="0" t="n">
        <v>3</v>
      </c>
      <c r="B12343" s="81" t="n">
        <v>46298</v>
      </c>
      <c r="C12343" s="0" t="n">
        <v>11</v>
      </c>
      <c r="D12343" s="0" t="s">
        <v>3750</v>
      </c>
      <c r="E12343" s="0" t="n">
        <v>10119</v>
      </c>
      <c r="F12343" s="1" t="s">
        <v>3335</v>
      </c>
      <c r="I12343" s="0" t="n">
        <v>1340</v>
      </c>
      <c r="J12343" s="0" t="n">
        <v>82696</v>
      </c>
      <c r="K12343" s="0" t="n">
        <v>7898974789754</v>
      </c>
      <c r="L12343" s="1" t="s">
        <v>6983</v>
      </c>
      <c r="N12343" s="0" t="n">
        <v>3</v>
      </c>
      <c r="O12343" s="0" t="n">
        <v>36</v>
      </c>
      <c r="P12343" s="0" t="s">
        <v>3744</v>
      </c>
    </row>
    <row r="12344" customFormat="false" ht="12.75" hidden="false" customHeight="false" outlineLevel="0" collapsed="false">
      <c r="A12344" s="0" t="n">
        <v>3</v>
      </c>
      <c r="B12344" s="81" t="n">
        <v>46298</v>
      </c>
      <c r="C12344" s="0" t="n">
        <v>11</v>
      </c>
      <c r="D12344" s="0" t="s">
        <v>3750</v>
      </c>
      <c r="E12344" s="0" t="n">
        <v>10119</v>
      </c>
      <c r="F12344" s="1" t="s">
        <v>3335</v>
      </c>
      <c r="I12344" s="0" t="n">
        <v>1340</v>
      </c>
      <c r="J12344" s="0" t="n">
        <v>82697</v>
      </c>
      <c r="K12344" s="0" t="n">
        <v>7899869205304</v>
      </c>
      <c r="L12344" s="1" t="s">
        <v>6984</v>
      </c>
      <c r="N12344" s="0" t="n">
        <v>1</v>
      </c>
      <c r="O12344" s="0" t="n">
        <v>18</v>
      </c>
      <c r="P12344" s="0" t="s">
        <v>3744</v>
      </c>
    </row>
    <row r="12345" customFormat="false" ht="12.75" hidden="false" customHeight="false" outlineLevel="0" collapsed="false">
      <c r="A12345" s="0" t="n">
        <v>3</v>
      </c>
      <c r="B12345" s="81" t="n">
        <v>46298</v>
      </c>
      <c r="C12345" s="0" t="n">
        <v>11</v>
      </c>
      <c r="D12345" s="0" t="s">
        <v>3750</v>
      </c>
      <c r="E12345" s="0" t="n">
        <v>10119</v>
      </c>
      <c r="F12345" s="1" t="s">
        <v>3335</v>
      </c>
      <c r="I12345" s="0" t="n">
        <v>1340</v>
      </c>
      <c r="J12345" s="0" t="n">
        <v>82699</v>
      </c>
      <c r="K12345" s="0" t="n">
        <v>7898687238846</v>
      </c>
      <c r="L12345" s="1" t="s">
        <v>6985</v>
      </c>
      <c r="N12345" s="0" t="n">
        <v>3</v>
      </c>
      <c r="O12345" s="0" t="n">
        <v>22.5</v>
      </c>
      <c r="P12345" s="0" t="s">
        <v>3744</v>
      </c>
    </row>
    <row r="12346" customFormat="false" ht="12.75" hidden="false" customHeight="false" outlineLevel="0" collapsed="false">
      <c r="A12346" s="0" t="n">
        <v>3</v>
      </c>
      <c r="B12346" s="81" t="n">
        <v>46298</v>
      </c>
      <c r="C12346" s="0" t="n">
        <v>11</v>
      </c>
      <c r="D12346" s="0" t="s">
        <v>3750</v>
      </c>
      <c r="E12346" s="0" t="n">
        <v>10119</v>
      </c>
      <c r="F12346" s="1" t="s">
        <v>3335</v>
      </c>
      <c r="I12346" s="0" t="n">
        <v>1340</v>
      </c>
      <c r="J12346" s="0" t="n">
        <v>82700</v>
      </c>
      <c r="K12346" s="0" t="n">
        <v>7898956184737</v>
      </c>
      <c r="L12346" s="1" t="s">
        <v>6986</v>
      </c>
      <c r="N12346" s="0" t="n">
        <v>1</v>
      </c>
      <c r="O12346" s="0" t="n">
        <v>24.5</v>
      </c>
      <c r="P12346" s="0" t="s">
        <v>3744</v>
      </c>
    </row>
    <row r="12347" customFormat="false" ht="12.75" hidden="false" customHeight="false" outlineLevel="0" collapsed="false">
      <c r="A12347" s="0" t="n">
        <v>3</v>
      </c>
      <c r="B12347" s="81" t="n">
        <v>46298</v>
      </c>
      <c r="C12347" s="0" t="n">
        <v>11</v>
      </c>
      <c r="D12347" s="0" t="s">
        <v>3750</v>
      </c>
      <c r="E12347" s="0" t="n">
        <v>10119</v>
      </c>
      <c r="F12347" s="1" t="s">
        <v>3335</v>
      </c>
      <c r="I12347" s="0" t="n">
        <v>1340</v>
      </c>
      <c r="J12347" s="0" t="n">
        <v>82701</v>
      </c>
      <c r="K12347" s="0" t="n">
        <v>7898956184720</v>
      </c>
      <c r="L12347" s="1" t="s">
        <v>6987</v>
      </c>
      <c r="N12347" s="0" t="n">
        <v>1</v>
      </c>
      <c r="O12347" s="0" t="n">
        <v>24.5</v>
      </c>
      <c r="P12347" s="0" t="s">
        <v>3744</v>
      </c>
    </row>
    <row r="12348" customFormat="false" ht="12.75" hidden="false" customHeight="false" outlineLevel="0" collapsed="false">
      <c r="A12348" s="0" t="n">
        <v>3</v>
      </c>
      <c r="B12348" s="81" t="n">
        <v>46298</v>
      </c>
      <c r="C12348" s="0" t="n">
        <v>11</v>
      </c>
      <c r="D12348" s="0" t="s">
        <v>3750</v>
      </c>
      <c r="E12348" s="0" t="n">
        <v>10119</v>
      </c>
      <c r="F12348" s="1" t="s">
        <v>3335</v>
      </c>
      <c r="I12348" s="0" t="n">
        <v>1340</v>
      </c>
      <c r="J12348" s="0" t="n">
        <v>82702</v>
      </c>
      <c r="K12348" s="0" t="n">
        <v>7898687238761</v>
      </c>
      <c r="L12348" s="1" t="s">
        <v>6988</v>
      </c>
      <c r="N12348" s="0" t="n">
        <v>3</v>
      </c>
      <c r="O12348" s="0" t="n">
        <v>60</v>
      </c>
      <c r="P12348" s="0" t="s">
        <v>3744</v>
      </c>
    </row>
    <row r="12349" customFormat="false" ht="12.75" hidden="false" customHeight="false" outlineLevel="0" collapsed="false">
      <c r="A12349" s="0" t="n">
        <v>3</v>
      </c>
      <c r="B12349" s="81" t="n">
        <v>46298</v>
      </c>
      <c r="C12349" s="0" t="n">
        <v>11</v>
      </c>
      <c r="D12349" s="0" t="s">
        <v>3750</v>
      </c>
      <c r="E12349" s="0" t="n">
        <v>10119</v>
      </c>
      <c r="F12349" s="1" t="s">
        <v>3335</v>
      </c>
      <c r="I12349" s="0" t="n">
        <v>1340</v>
      </c>
      <c r="J12349" s="0" t="n">
        <v>82703</v>
      </c>
      <c r="K12349" s="0" t="n">
        <v>7898002432379</v>
      </c>
      <c r="L12349" s="1" t="s">
        <v>6989</v>
      </c>
      <c r="N12349" s="0" t="n">
        <v>2</v>
      </c>
      <c r="O12349" s="0" t="n">
        <v>44</v>
      </c>
      <c r="P12349" s="0" t="s">
        <v>3744</v>
      </c>
    </row>
    <row r="12350" customFormat="false" ht="12.75" hidden="false" customHeight="false" outlineLevel="0" collapsed="false">
      <c r="A12350" s="0" t="n">
        <v>3</v>
      </c>
      <c r="B12350" s="81" t="n">
        <v>46298</v>
      </c>
      <c r="C12350" s="0" t="n">
        <v>11</v>
      </c>
      <c r="D12350" s="0" t="s">
        <v>3750</v>
      </c>
      <c r="E12350" s="0" t="n">
        <v>10119</v>
      </c>
      <c r="F12350" s="1" t="s">
        <v>3335</v>
      </c>
      <c r="I12350" s="0" t="n">
        <v>1340</v>
      </c>
      <c r="J12350" s="0" t="n">
        <v>82704</v>
      </c>
      <c r="K12350" s="0" t="n">
        <v>7898002432799</v>
      </c>
      <c r="L12350" s="1" t="s">
        <v>6990</v>
      </c>
      <c r="N12350" s="0" t="n">
        <v>3</v>
      </c>
      <c r="O12350" s="0" t="n">
        <v>30</v>
      </c>
      <c r="P12350" s="0" t="s">
        <v>3744</v>
      </c>
    </row>
    <row r="12351" customFormat="false" ht="12.75" hidden="false" customHeight="false" outlineLevel="0" collapsed="false">
      <c r="A12351" s="0" t="n">
        <v>3</v>
      </c>
      <c r="B12351" s="81" t="n">
        <v>46298</v>
      </c>
      <c r="C12351" s="0" t="n">
        <v>11</v>
      </c>
      <c r="D12351" s="0" t="s">
        <v>3750</v>
      </c>
      <c r="E12351" s="0" t="n">
        <v>10119</v>
      </c>
      <c r="F12351" s="1" t="s">
        <v>3335</v>
      </c>
      <c r="I12351" s="0" t="n">
        <v>1340</v>
      </c>
      <c r="J12351" s="0" t="n">
        <v>82705</v>
      </c>
      <c r="K12351" s="0" t="n">
        <v>7899869202518</v>
      </c>
      <c r="L12351" s="1" t="s">
        <v>6991</v>
      </c>
      <c r="N12351" s="0" t="n">
        <v>1</v>
      </c>
      <c r="O12351" s="0" t="n">
        <v>15.5</v>
      </c>
      <c r="P12351" s="0" t="s">
        <v>3744</v>
      </c>
    </row>
    <row r="12352" customFormat="false" ht="12.75" hidden="false" customHeight="false" outlineLevel="0" collapsed="false">
      <c r="A12352" s="0" t="n">
        <v>3</v>
      </c>
      <c r="B12352" s="81" t="n">
        <v>46298</v>
      </c>
      <c r="C12352" s="0" t="n">
        <v>11</v>
      </c>
      <c r="D12352" s="0" t="s">
        <v>3750</v>
      </c>
      <c r="E12352" s="0" t="n">
        <v>10119</v>
      </c>
      <c r="F12352" s="1" t="s">
        <v>3335</v>
      </c>
      <c r="I12352" s="0" t="n">
        <v>1340</v>
      </c>
      <c r="J12352" s="0" t="n">
        <v>82706</v>
      </c>
      <c r="K12352" s="0" t="n">
        <v>7898096081347</v>
      </c>
      <c r="L12352" s="1" t="s">
        <v>6992</v>
      </c>
      <c r="N12352" s="0" t="n">
        <v>3</v>
      </c>
      <c r="O12352" s="0" t="n">
        <v>45</v>
      </c>
      <c r="P12352" s="0" t="s">
        <v>3744</v>
      </c>
    </row>
    <row r="12353" customFormat="false" ht="12.75" hidden="false" customHeight="false" outlineLevel="0" collapsed="false">
      <c r="A12353" s="0" t="n">
        <v>3</v>
      </c>
      <c r="B12353" s="81" t="n">
        <v>46298</v>
      </c>
      <c r="C12353" s="0" t="n">
        <v>11</v>
      </c>
      <c r="D12353" s="0" t="s">
        <v>3750</v>
      </c>
      <c r="E12353" s="0" t="n">
        <v>10119</v>
      </c>
      <c r="F12353" s="1" t="s">
        <v>3335</v>
      </c>
      <c r="I12353" s="0" t="n">
        <v>1340</v>
      </c>
      <c r="J12353" s="0" t="n">
        <v>82710</v>
      </c>
      <c r="K12353" s="0" t="n">
        <v>7908759405301</v>
      </c>
      <c r="L12353" s="1" t="s">
        <v>6993</v>
      </c>
      <c r="N12353" s="0" t="n">
        <v>3</v>
      </c>
      <c r="O12353" s="0" t="n">
        <v>93</v>
      </c>
      <c r="P12353" s="0" t="s">
        <v>3744</v>
      </c>
    </row>
    <row r="12354" customFormat="false" ht="12.75" hidden="false" customHeight="false" outlineLevel="0" collapsed="false">
      <c r="A12354" s="0" t="n">
        <v>3</v>
      </c>
      <c r="B12354" s="81" t="n">
        <v>46298</v>
      </c>
      <c r="C12354" s="0" t="n">
        <v>11</v>
      </c>
      <c r="D12354" s="0" t="s">
        <v>3750</v>
      </c>
      <c r="E12354" s="0" t="n">
        <v>10119</v>
      </c>
      <c r="F12354" s="1" t="s">
        <v>3335</v>
      </c>
      <c r="I12354" s="0" t="n">
        <v>1340</v>
      </c>
      <c r="J12354" s="0" t="n">
        <v>82711</v>
      </c>
      <c r="K12354" s="0" t="n">
        <v>7898974790224</v>
      </c>
      <c r="L12354" s="1" t="s">
        <v>6994</v>
      </c>
      <c r="N12354" s="0" t="n">
        <v>3</v>
      </c>
      <c r="O12354" s="0" t="n">
        <v>60</v>
      </c>
      <c r="P12354" s="0" t="s">
        <v>3744</v>
      </c>
    </row>
    <row r="12355" customFormat="false" ht="12.75" hidden="false" customHeight="false" outlineLevel="0" collapsed="false">
      <c r="A12355" s="0" t="n">
        <v>3</v>
      </c>
      <c r="B12355" s="81" t="n">
        <v>46298</v>
      </c>
      <c r="C12355" s="0" t="n">
        <v>11</v>
      </c>
      <c r="D12355" s="0" t="s">
        <v>3750</v>
      </c>
      <c r="E12355" s="0" t="n">
        <v>10119</v>
      </c>
      <c r="F12355" s="1" t="s">
        <v>3335</v>
      </c>
      <c r="I12355" s="0" t="n">
        <v>1340</v>
      </c>
      <c r="J12355" s="0" t="n">
        <v>82712</v>
      </c>
      <c r="K12355" s="0" t="n">
        <v>7898974790996</v>
      </c>
      <c r="L12355" s="1" t="s">
        <v>6995</v>
      </c>
      <c r="N12355" s="0" t="n">
        <v>3</v>
      </c>
      <c r="O12355" s="0" t="n">
        <v>45</v>
      </c>
      <c r="P12355" s="0" t="s">
        <v>3744</v>
      </c>
    </row>
    <row r="12356" customFormat="false" ht="12.75" hidden="false" customHeight="false" outlineLevel="0" collapsed="false">
      <c r="A12356" s="0" t="n">
        <v>3</v>
      </c>
      <c r="B12356" s="81" t="n">
        <v>46298</v>
      </c>
      <c r="C12356" s="0" t="n">
        <v>11</v>
      </c>
      <c r="D12356" s="0" t="s">
        <v>3750</v>
      </c>
      <c r="E12356" s="0" t="n">
        <v>10119</v>
      </c>
      <c r="F12356" s="1" t="s">
        <v>3335</v>
      </c>
      <c r="I12356" s="0" t="n">
        <v>1340</v>
      </c>
      <c r="J12356" s="0" t="n">
        <v>82713</v>
      </c>
      <c r="K12356" s="0" t="n">
        <v>7898974791009</v>
      </c>
      <c r="L12356" s="1" t="s">
        <v>6996</v>
      </c>
      <c r="N12356" s="0" t="n">
        <v>3</v>
      </c>
      <c r="O12356" s="0" t="n">
        <v>60</v>
      </c>
      <c r="P12356" s="0" t="s">
        <v>3744</v>
      </c>
    </row>
    <row r="12357" customFormat="false" ht="12.75" hidden="false" customHeight="false" outlineLevel="0" collapsed="false">
      <c r="A12357" s="0" t="n">
        <v>3</v>
      </c>
      <c r="B12357" s="81" t="n">
        <v>46298</v>
      </c>
      <c r="C12357" s="0" t="n">
        <v>11</v>
      </c>
      <c r="D12357" s="0" t="s">
        <v>3750</v>
      </c>
      <c r="E12357" s="0" t="n">
        <v>10119</v>
      </c>
      <c r="F12357" s="1" t="s">
        <v>3335</v>
      </c>
      <c r="I12357" s="0" t="n">
        <v>1340</v>
      </c>
      <c r="J12357" s="0" t="n">
        <v>82714</v>
      </c>
      <c r="K12357" s="0" t="n">
        <v>7899869205663</v>
      </c>
      <c r="L12357" s="1" t="s">
        <v>6997</v>
      </c>
      <c r="N12357" s="0" t="n">
        <v>1</v>
      </c>
      <c r="O12357" s="0" t="n">
        <v>20</v>
      </c>
      <c r="P12357" s="0" t="s">
        <v>3744</v>
      </c>
    </row>
    <row r="12358" customFormat="false" ht="12.75" hidden="false" customHeight="false" outlineLevel="0" collapsed="false">
      <c r="A12358" s="0" t="n">
        <v>3</v>
      </c>
      <c r="B12358" s="81" t="n">
        <v>46298</v>
      </c>
      <c r="C12358" s="0" t="n">
        <v>11</v>
      </c>
      <c r="D12358" s="0" t="s">
        <v>3750</v>
      </c>
      <c r="E12358" s="0" t="n">
        <v>10119</v>
      </c>
      <c r="F12358" s="1" t="s">
        <v>3335</v>
      </c>
      <c r="I12358" s="0" t="n">
        <v>1340</v>
      </c>
      <c r="J12358" s="0" t="n">
        <v>82715</v>
      </c>
      <c r="K12358" s="0" t="n">
        <v>7896484171892</v>
      </c>
      <c r="L12358" s="1" t="s">
        <v>6998</v>
      </c>
      <c r="N12358" s="0" t="n">
        <v>2</v>
      </c>
      <c r="O12358" s="0" t="n">
        <v>47</v>
      </c>
      <c r="P12358" s="0" t="s">
        <v>3744</v>
      </c>
    </row>
    <row r="12359" customFormat="false" ht="12.75" hidden="false" customHeight="false" outlineLevel="0" collapsed="false">
      <c r="A12359" s="0" t="n">
        <v>3</v>
      </c>
      <c r="B12359" s="81" t="n">
        <v>46298</v>
      </c>
      <c r="C12359" s="0" t="n">
        <v>11</v>
      </c>
      <c r="D12359" s="0" t="s">
        <v>3750</v>
      </c>
      <c r="E12359" s="0" t="n">
        <v>10119</v>
      </c>
      <c r="F12359" s="1" t="s">
        <v>3335</v>
      </c>
      <c r="I12359" s="0" t="n">
        <v>1340</v>
      </c>
      <c r="J12359" s="0" t="n">
        <v>82716</v>
      </c>
      <c r="K12359" s="0" t="n">
        <v>7898300570193</v>
      </c>
      <c r="L12359" s="1" t="s">
        <v>6999</v>
      </c>
      <c r="N12359" s="0" t="n">
        <v>2</v>
      </c>
      <c r="O12359" s="0" t="n">
        <v>68</v>
      </c>
      <c r="P12359" s="0" t="s">
        <v>3744</v>
      </c>
    </row>
    <row r="12360" customFormat="false" ht="12.75" hidden="false" customHeight="false" outlineLevel="0" collapsed="false">
      <c r="A12360" s="0" t="n">
        <v>3</v>
      </c>
      <c r="B12360" s="81" t="n">
        <v>46298</v>
      </c>
      <c r="C12360" s="0" t="n">
        <v>11</v>
      </c>
      <c r="D12360" s="0" t="s">
        <v>3750</v>
      </c>
      <c r="E12360" s="0" t="n">
        <v>10119</v>
      </c>
      <c r="F12360" s="1" t="s">
        <v>3335</v>
      </c>
      <c r="I12360" s="0" t="n">
        <v>1340</v>
      </c>
      <c r="J12360" s="0" t="n">
        <v>82717</v>
      </c>
      <c r="K12360" s="0" t="n">
        <v>7898300570179</v>
      </c>
      <c r="L12360" s="1" t="s">
        <v>7000</v>
      </c>
      <c r="N12360" s="0" t="n">
        <v>1</v>
      </c>
      <c r="O12360" s="0" t="n">
        <v>34</v>
      </c>
      <c r="P12360" s="0" t="s">
        <v>3744</v>
      </c>
    </row>
    <row r="12361" customFormat="false" ht="12.75" hidden="false" customHeight="false" outlineLevel="0" collapsed="false">
      <c r="A12361" s="0" t="n">
        <v>3</v>
      </c>
      <c r="B12361" s="81" t="n">
        <v>46298</v>
      </c>
      <c r="C12361" s="0" t="n">
        <v>11</v>
      </c>
      <c r="D12361" s="0" t="s">
        <v>3750</v>
      </c>
      <c r="E12361" s="0" t="n">
        <v>10119</v>
      </c>
      <c r="F12361" s="1" t="s">
        <v>3335</v>
      </c>
      <c r="I12361" s="0" t="n">
        <v>1340</v>
      </c>
      <c r="J12361" s="0" t="n">
        <v>82718</v>
      </c>
      <c r="K12361" s="0" t="n">
        <v>7898570572378</v>
      </c>
      <c r="L12361" s="1" t="s">
        <v>7001</v>
      </c>
      <c r="N12361" s="0" t="n">
        <v>3</v>
      </c>
      <c r="O12361" s="0" t="n">
        <v>31.5</v>
      </c>
      <c r="P12361" s="0" t="s">
        <v>3744</v>
      </c>
    </row>
    <row r="12362" customFormat="false" ht="12.75" hidden="false" customHeight="false" outlineLevel="0" collapsed="false">
      <c r="A12362" s="0" t="n">
        <v>3</v>
      </c>
      <c r="B12362" s="81" t="n">
        <v>46298</v>
      </c>
      <c r="C12362" s="0" t="n">
        <v>11</v>
      </c>
      <c r="D12362" s="0" t="s">
        <v>3750</v>
      </c>
      <c r="E12362" s="0" t="n">
        <v>10119</v>
      </c>
      <c r="F12362" s="1" t="s">
        <v>3335</v>
      </c>
      <c r="I12362" s="0" t="n">
        <v>1340</v>
      </c>
      <c r="J12362" s="0" t="n">
        <v>82719</v>
      </c>
      <c r="K12362" s="0" t="n">
        <v>7899871707186</v>
      </c>
      <c r="L12362" s="1" t="s">
        <v>7002</v>
      </c>
      <c r="N12362" s="0" t="n">
        <v>1</v>
      </c>
      <c r="O12362" s="0" t="n">
        <v>73</v>
      </c>
      <c r="P12362" s="0" t="s">
        <v>3744</v>
      </c>
    </row>
    <row r="12363" customFormat="false" ht="12.75" hidden="false" customHeight="false" outlineLevel="0" collapsed="false">
      <c r="A12363" s="0" t="n">
        <v>3</v>
      </c>
      <c r="B12363" s="81" t="n">
        <v>46298</v>
      </c>
      <c r="C12363" s="0" t="n">
        <v>11</v>
      </c>
      <c r="D12363" s="0" t="s">
        <v>3750</v>
      </c>
      <c r="E12363" s="0" t="n">
        <v>10119</v>
      </c>
      <c r="F12363" s="1" t="s">
        <v>3335</v>
      </c>
      <c r="I12363" s="0" t="n">
        <v>1340</v>
      </c>
      <c r="J12363" s="0" t="n">
        <v>82720</v>
      </c>
      <c r="K12363" s="0" t="n">
        <v>7898974789464</v>
      </c>
      <c r="L12363" s="1" t="s">
        <v>7003</v>
      </c>
      <c r="N12363" s="0" t="n">
        <v>3</v>
      </c>
      <c r="O12363" s="0" t="n">
        <v>42</v>
      </c>
      <c r="P12363" s="0" t="s">
        <v>3744</v>
      </c>
    </row>
    <row r="12364" customFormat="false" ht="12.75" hidden="false" customHeight="false" outlineLevel="0" collapsed="false">
      <c r="A12364" s="0" t="n">
        <v>3</v>
      </c>
      <c r="B12364" s="81" t="n">
        <v>46298</v>
      </c>
      <c r="C12364" s="0" t="n">
        <v>11</v>
      </c>
      <c r="D12364" s="0" t="s">
        <v>3750</v>
      </c>
      <c r="E12364" s="0" t="n">
        <v>10119</v>
      </c>
      <c r="F12364" s="1" t="s">
        <v>3335</v>
      </c>
      <c r="I12364" s="0" t="n">
        <v>1340</v>
      </c>
      <c r="J12364" s="0" t="n">
        <v>82721</v>
      </c>
      <c r="K12364" s="0" t="n">
        <v>7898687238440</v>
      </c>
      <c r="L12364" s="1" t="s">
        <v>7004</v>
      </c>
      <c r="N12364" s="0" t="n">
        <v>3</v>
      </c>
      <c r="O12364" s="0" t="n">
        <v>39</v>
      </c>
      <c r="P12364" s="0" t="s">
        <v>3744</v>
      </c>
    </row>
    <row r="12365" customFormat="false" ht="12.75" hidden="false" customHeight="false" outlineLevel="0" collapsed="false">
      <c r="A12365" s="0" t="n">
        <v>3</v>
      </c>
      <c r="B12365" s="81" t="n">
        <v>46298</v>
      </c>
      <c r="C12365" s="0" t="n">
        <v>11</v>
      </c>
      <c r="D12365" s="0" t="s">
        <v>3750</v>
      </c>
      <c r="E12365" s="0" t="n">
        <v>10119</v>
      </c>
      <c r="F12365" s="1" t="s">
        <v>3335</v>
      </c>
      <c r="I12365" s="0" t="n">
        <v>1340</v>
      </c>
      <c r="J12365" s="0" t="n">
        <v>82722</v>
      </c>
      <c r="K12365" s="0" t="n">
        <v>7901005703930</v>
      </c>
      <c r="L12365" s="1" t="s">
        <v>7005</v>
      </c>
      <c r="N12365" s="0" t="n">
        <v>3</v>
      </c>
      <c r="O12365" s="0" t="n">
        <v>30</v>
      </c>
      <c r="P12365" s="0" t="s">
        <v>3744</v>
      </c>
    </row>
    <row r="12366" customFormat="false" ht="12.75" hidden="false" customHeight="false" outlineLevel="0" collapsed="false">
      <c r="A12366" s="0" t="n">
        <v>3</v>
      </c>
      <c r="B12366" s="81" t="n">
        <v>46298</v>
      </c>
      <c r="C12366" s="0" t="n">
        <v>11</v>
      </c>
      <c r="D12366" s="0" t="s">
        <v>3750</v>
      </c>
      <c r="E12366" s="0" t="n">
        <v>10119</v>
      </c>
      <c r="F12366" s="1" t="s">
        <v>3335</v>
      </c>
      <c r="I12366" s="0" t="n">
        <v>1340</v>
      </c>
      <c r="J12366" s="0" t="n">
        <v>82723</v>
      </c>
      <c r="K12366" s="0" t="n">
        <v>7898687238716</v>
      </c>
      <c r="L12366" s="1" t="s">
        <v>7006</v>
      </c>
      <c r="N12366" s="0" t="n">
        <v>3</v>
      </c>
      <c r="O12366" s="0" t="n">
        <v>27</v>
      </c>
      <c r="P12366" s="0" t="s">
        <v>3744</v>
      </c>
    </row>
    <row r="12367" customFormat="false" ht="12.75" hidden="false" customHeight="false" outlineLevel="0" collapsed="false">
      <c r="A12367" s="0" t="n">
        <v>3</v>
      </c>
      <c r="B12367" s="81" t="n">
        <v>46298</v>
      </c>
      <c r="C12367" s="0" t="n">
        <v>11</v>
      </c>
      <c r="D12367" s="0" t="s">
        <v>3750</v>
      </c>
      <c r="E12367" s="0" t="n">
        <v>10119</v>
      </c>
      <c r="F12367" s="1" t="s">
        <v>3335</v>
      </c>
      <c r="I12367" s="0" t="n">
        <v>1340</v>
      </c>
      <c r="J12367" s="0" t="n">
        <v>82724</v>
      </c>
      <c r="K12367" s="0" t="n">
        <v>7898974789648</v>
      </c>
      <c r="L12367" s="1" t="s">
        <v>7007</v>
      </c>
      <c r="N12367" s="0" t="n">
        <v>1</v>
      </c>
      <c r="O12367" s="0" t="n">
        <v>36</v>
      </c>
      <c r="P12367" s="0" t="s">
        <v>3744</v>
      </c>
    </row>
    <row r="12368" customFormat="false" ht="12.75" hidden="false" customHeight="false" outlineLevel="0" collapsed="false">
      <c r="A12368" s="0" t="n">
        <v>3</v>
      </c>
      <c r="B12368" s="81" t="n">
        <v>46298</v>
      </c>
      <c r="C12368" s="0" t="n">
        <v>11</v>
      </c>
      <c r="D12368" s="0" t="s">
        <v>3750</v>
      </c>
      <c r="E12368" s="0" t="n">
        <v>10119</v>
      </c>
      <c r="F12368" s="1" t="s">
        <v>3335</v>
      </c>
      <c r="I12368" s="0" t="n">
        <v>1340</v>
      </c>
      <c r="J12368" s="0" t="n">
        <v>82725</v>
      </c>
      <c r="K12368" s="0" t="n">
        <v>7899869203805</v>
      </c>
      <c r="L12368" s="1" t="s">
        <v>7008</v>
      </c>
      <c r="N12368" s="0" t="n">
        <v>3</v>
      </c>
      <c r="O12368" s="0" t="n">
        <v>21</v>
      </c>
      <c r="P12368" s="0" t="s">
        <v>3744</v>
      </c>
    </row>
    <row r="12369" customFormat="false" ht="12.75" hidden="false" customHeight="false" outlineLevel="0" collapsed="false">
      <c r="A12369" s="0" t="n">
        <v>3</v>
      </c>
      <c r="B12369" s="81" t="n">
        <v>46298</v>
      </c>
      <c r="C12369" s="0" t="n">
        <v>11</v>
      </c>
      <c r="D12369" s="0" t="s">
        <v>3750</v>
      </c>
      <c r="E12369" s="0" t="n">
        <v>10119</v>
      </c>
      <c r="F12369" s="1" t="s">
        <v>3335</v>
      </c>
      <c r="I12369" s="0" t="n">
        <v>1340</v>
      </c>
      <c r="J12369" s="0" t="n">
        <v>82726</v>
      </c>
      <c r="K12369" s="0" t="n">
        <v>7897063708218</v>
      </c>
      <c r="L12369" s="1" t="s">
        <v>7009</v>
      </c>
      <c r="N12369" s="0" t="n">
        <v>2</v>
      </c>
      <c r="O12369" s="0" t="n">
        <v>20</v>
      </c>
      <c r="P12369" s="0" t="s">
        <v>3744</v>
      </c>
    </row>
    <row r="12370" customFormat="false" ht="12.75" hidden="false" customHeight="false" outlineLevel="0" collapsed="false">
      <c r="A12370" s="0" t="n">
        <v>3</v>
      </c>
      <c r="B12370" s="81" t="n">
        <v>46298</v>
      </c>
      <c r="C12370" s="0" t="n">
        <v>11</v>
      </c>
      <c r="D12370" s="0" t="s">
        <v>3750</v>
      </c>
      <c r="E12370" s="0" t="n">
        <v>10119</v>
      </c>
      <c r="F12370" s="1" t="s">
        <v>3335</v>
      </c>
      <c r="I12370" s="0" t="n">
        <v>1340</v>
      </c>
      <c r="J12370" s="0" t="n">
        <v>82727</v>
      </c>
      <c r="K12370" s="0" t="n">
        <v>7897063708836</v>
      </c>
      <c r="L12370" s="1" t="s">
        <v>7010</v>
      </c>
      <c r="N12370" s="0" t="n">
        <v>1</v>
      </c>
      <c r="O12370" s="0" t="n">
        <v>12</v>
      </c>
      <c r="P12370" s="0" t="s">
        <v>3744</v>
      </c>
    </row>
    <row r="12371" customFormat="false" ht="12.75" hidden="false" customHeight="false" outlineLevel="0" collapsed="false">
      <c r="A12371" s="0" t="n">
        <v>3</v>
      </c>
      <c r="B12371" s="81" t="n">
        <v>46298</v>
      </c>
      <c r="C12371" s="0" t="n">
        <v>11</v>
      </c>
      <c r="D12371" s="0" t="s">
        <v>3750</v>
      </c>
      <c r="E12371" s="0" t="n">
        <v>10119</v>
      </c>
      <c r="F12371" s="1" t="s">
        <v>3335</v>
      </c>
      <c r="I12371" s="0" t="n">
        <v>1340</v>
      </c>
      <c r="J12371" s="0" t="n">
        <v>82728</v>
      </c>
      <c r="K12371" s="0" t="n">
        <v>7898974789686</v>
      </c>
      <c r="L12371" s="1" t="s">
        <v>7011</v>
      </c>
      <c r="N12371" s="0" t="n">
        <v>3</v>
      </c>
      <c r="O12371" s="0" t="n">
        <v>30</v>
      </c>
      <c r="P12371" s="0" t="s">
        <v>3744</v>
      </c>
    </row>
    <row r="12372" customFormat="false" ht="12.75" hidden="false" customHeight="false" outlineLevel="0" collapsed="false">
      <c r="A12372" s="0" t="n">
        <v>3</v>
      </c>
      <c r="B12372" s="81" t="n">
        <v>46298</v>
      </c>
      <c r="C12372" s="0" t="n">
        <v>11</v>
      </c>
      <c r="D12372" s="0" t="s">
        <v>3750</v>
      </c>
      <c r="E12372" s="0" t="n">
        <v>10119</v>
      </c>
      <c r="F12372" s="1" t="s">
        <v>3335</v>
      </c>
      <c r="I12372" s="0" t="n">
        <v>1340</v>
      </c>
      <c r="J12372" s="0" t="n">
        <v>82729</v>
      </c>
      <c r="K12372" s="0" t="n">
        <v>7898096085789</v>
      </c>
      <c r="L12372" s="1" t="s">
        <v>7012</v>
      </c>
      <c r="N12372" s="0" t="n">
        <v>4</v>
      </c>
      <c r="O12372" s="0" t="n">
        <v>54</v>
      </c>
      <c r="P12372" s="0" t="s">
        <v>3744</v>
      </c>
    </row>
    <row r="12373" customFormat="false" ht="12.75" hidden="false" customHeight="false" outlineLevel="0" collapsed="false">
      <c r="A12373" s="0" t="n">
        <v>3</v>
      </c>
      <c r="B12373" s="81" t="n">
        <v>46298</v>
      </c>
      <c r="C12373" s="0" t="n">
        <v>11</v>
      </c>
      <c r="D12373" s="0" t="s">
        <v>3750</v>
      </c>
      <c r="E12373" s="0" t="n">
        <v>10119</v>
      </c>
      <c r="F12373" s="1" t="s">
        <v>3335</v>
      </c>
      <c r="I12373" s="0" t="n">
        <v>1340</v>
      </c>
      <c r="J12373" s="0" t="n">
        <v>82730</v>
      </c>
      <c r="K12373" s="0" t="n">
        <v>7899869202327</v>
      </c>
      <c r="L12373" s="1" t="s">
        <v>7013</v>
      </c>
      <c r="N12373" s="0" t="n">
        <v>1</v>
      </c>
      <c r="O12373" s="0" t="n">
        <v>14.5</v>
      </c>
      <c r="P12373" s="0" t="s">
        <v>3744</v>
      </c>
    </row>
    <row r="12374" customFormat="false" ht="12.75" hidden="false" customHeight="false" outlineLevel="0" collapsed="false">
      <c r="A12374" s="0" t="n">
        <v>3</v>
      </c>
      <c r="B12374" s="81" t="n">
        <v>46298</v>
      </c>
      <c r="C12374" s="0" t="n">
        <v>11</v>
      </c>
      <c r="D12374" s="0" t="s">
        <v>3750</v>
      </c>
      <c r="E12374" s="0" t="n">
        <v>10119</v>
      </c>
      <c r="F12374" s="1" t="s">
        <v>3335</v>
      </c>
      <c r="I12374" s="0" t="n">
        <v>1340</v>
      </c>
      <c r="J12374" s="0" t="n">
        <v>82731</v>
      </c>
      <c r="K12374" s="0" t="n">
        <v>7899869205670</v>
      </c>
      <c r="L12374" s="1" t="s">
        <v>7014</v>
      </c>
      <c r="N12374" s="0" t="n">
        <v>1</v>
      </c>
      <c r="O12374" s="0" t="n">
        <v>20</v>
      </c>
      <c r="P12374" s="0" t="s">
        <v>3744</v>
      </c>
    </row>
    <row r="12375" customFormat="false" ht="12.75" hidden="false" customHeight="false" outlineLevel="0" collapsed="false">
      <c r="A12375" s="0" t="n">
        <v>3</v>
      </c>
      <c r="B12375" s="81" t="n">
        <v>46298</v>
      </c>
      <c r="C12375" s="0" t="n">
        <v>11</v>
      </c>
      <c r="D12375" s="0" t="s">
        <v>3750</v>
      </c>
      <c r="E12375" s="0" t="n">
        <v>10119</v>
      </c>
      <c r="F12375" s="1" t="s">
        <v>3335</v>
      </c>
      <c r="I12375" s="0" t="n">
        <v>1340</v>
      </c>
      <c r="J12375" s="0" t="n">
        <v>82732</v>
      </c>
      <c r="K12375" s="0" t="n">
        <v>7898002436230</v>
      </c>
      <c r="L12375" s="1" t="s">
        <v>7015</v>
      </c>
      <c r="N12375" s="0" t="n">
        <v>2</v>
      </c>
      <c r="O12375" s="0" t="n">
        <v>70</v>
      </c>
      <c r="P12375" s="0" t="s">
        <v>3744</v>
      </c>
    </row>
    <row r="12376" customFormat="false" ht="12.75" hidden="false" customHeight="false" outlineLevel="0" collapsed="false">
      <c r="A12376" s="0" t="n">
        <v>3</v>
      </c>
      <c r="B12376" s="81" t="n">
        <v>46298</v>
      </c>
      <c r="C12376" s="0" t="n">
        <v>11</v>
      </c>
      <c r="D12376" s="0" t="s">
        <v>3750</v>
      </c>
      <c r="E12376" s="0" t="n">
        <v>10119</v>
      </c>
      <c r="F12376" s="1" t="s">
        <v>3335</v>
      </c>
      <c r="I12376" s="0" t="n">
        <v>1340</v>
      </c>
      <c r="J12376" s="0" t="n">
        <v>82733</v>
      </c>
      <c r="K12376" s="0" t="n">
        <v>7896484140188</v>
      </c>
      <c r="L12376" s="1" t="s">
        <v>7016</v>
      </c>
      <c r="N12376" s="0" t="n">
        <v>2</v>
      </c>
      <c r="O12376" s="0" t="n">
        <v>39</v>
      </c>
      <c r="P12376" s="0" t="s">
        <v>3744</v>
      </c>
    </row>
    <row r="12377" customFormat="false" ht="12.75" hidden="false" customHeight="false" outlineLevel="0" collapsed="false">
      <c r="A12377" s="0" t="n">
        <v>3</v>
      </c>
      <c r="B12377" s="81" t="n">
        <v>46298</v>
      </c>
      <c r="C12377" s="0" t="n">
        <v>11</v>
      </c>
      <c r="D12377" s="0" t="s">
        <v>3750</v>
      </c>
      <c r="E12377" s="0" t="n">
        <v>10119</v>
      </c>
      <c r="F12377" s="1" t="s">
        <v>3335</v>
      </c>
      <c r="I12377" s="0" t="n">
        <v>1340</v>
      </c>
      <c r="J12377" s="0" t="n">
        <v>82734</v>
      </c>
      <c r="K12377" s="0" t="n">
        <v>7896484110426</v>
      </c>
      <c r="L12377" s="1" t="s">
        <v>7017</v>
      </c>
      <c r="N12377" s="0" t="n">
        <v>3</v>
      </c>
      <c r="O12377" s="0" t="n">
        <v>73.5</v>
      </c>
      <c r="P12377" s="0" t="s">
        <v>3744</v>
      </c>
    </row>
    <row r="12378" customFormat="false" ht="12.75" hidden="false" customHeight="false" outlineLevel="0" collapsed="false">
      <c r="A12378" s="0" t="n">
        <v>3</v>
      </c>
      <c r="B12378" s="81" t="n">
        <v>46298</v>
      </c>
      <c r="C12378" s="0" t="n">
        <v>11</v>
      </c>
      <c r="D12378" s="0" t="s">
        <v>3750</v>
      </c>
      <c r="E12378" s="0" t="n">
        <v>10119</v>
      </c>
      <c r="F12378" s="1" t="s">
        <v>3335</v>
      </c>
      <c r="I12378" s="0" t="n">
        <v>1340</v>
      </c>
      <c r="J12378" s="0" t="n">
        <v>82735</v>
      </c>
      <c r="K12378" s="0" t="n">
        <v>7898687239034</v>
      </c>
      <c r="L12378" s="1" t="s">
        <v>7018</v>
      </c>
      <c r="N12378" s="0" t="n">
        <v>3</v>
      </c>
      <c r="O12378" s="0" t="n">
        <v>45</v>
      </c>
      <c r="P12378" s="0" t="s">
        <v>3744</v>
      </c>
    </row>
    <row r="12379" customFormat="false" ht="12.75" hidden="false" customHeight="false" outlineLevel="0" collapsed="false">
      <c r="A12379" s="0" t="n">
        <v>3</v>
      </c>
      <c r="B12379" s="81" t="n">
        <v>46298</v>
      </c>
      <c r="C12379" s="0" t="n">
        <v>11</v>
      </c>
      <c r="D12379" s="0" t="s">
        <v>3750</v>
      </c>
      <c r="E12379" s="0" t="n">
        <v>10119</v>
      </c>
      <c r="F12379" s="1" t="s">
        <v>3335</v>
      </c>
      <c r="I12379" s="0" t="n">
        <v>1340</v>
      </c>
      <c r="J12379" s="0" t="n">
        <v>82736</v>
      </c>
      <c r="K12379" s="0" t="n">
        <v>7898687239027</v>
      </c>
      <c r="L12379" s="1" t="s">
        <v>7019</v>
      </c>
      <c r="N12379" s="0" t="n">
        <v>3</v>
      </c>
      <c r="O12379" s="0" t="n">
        <v>75</v>
      </c>
      <c r="P12379" s="0" t="s">
        <v>3744</v>
      </c>
    </row>
    <row r="12380" customFormat="false" ht="12.75" hidden="false" customHeight="false" outlineLevel="0" collapsed="false">
      <c r="A12380" s="0" t="n">
        <v>3</v>
      </c>
      <c r="B12380" s="81" t="n">
        <v>46298</v>
      </c>
      <c r="C12380" s="0" t="n">
        <v>11</v>
      </c>
      <c r="D12380" s="0" t="s">
        <v>3750</v>
      </c>
      <c r="E12380" s="0" t="n">
        <v>10119</v>
      </c>
      <c r="F12380" s="1" t="s">
        <v>3335</v>
      </c>
      <c r="I12380" s="0" t="n">
        <v>1340</v>
      </c>
      <c r="J12380" s="0" t="n">
        <v>82737</v>
      </c>
      <c r="K12380" s="0" t="n">
        <v>7898687238495</v>
      </c>
      <c r="L12380" s="1" t="s">
        <v>7020</v>
      </c>
      <c r="N12380" s="0" t="n">
        <v>3</v>
      </c>
      <c r="O12380" s="0" t="n">
        <v>75</v>
      </c>
      <c r="P12380" s="0" t="s">
        <v>3744</v>
      </c>
    </row>
    <row r="12381" customFormat="false" ht="12.75" hidden="false" customHeight="false" outlineLevel="0" collapsed="false">
      <c r="A12381" s="0" t="n">
        <v>3</v>
      </c>
      <c r="B12381" s="81" t="n">
        <v>46298</v>
      </c>
      <c r="C12381" s="0" t="n">
        <v>11</v>
      </c>
      <c r="D12381" s="0" t="s">
        <v>3750</v>
      </c>
      <c r="E12381" s="0" t="n">
        <v>10119</v>
      </c>
      <c r="F12381" s="1" t="s">
        <v>3335</v>
      </c>
      <c r="I12381" s="0" t="n">
        <v>1340</v>
      </c>
      <c r="J12381" s="0" t="n">
        <v>82738</v>
      </c>
      <c r="K12381" s="0" t="n">
        <v>7896484181020</v>
      </c>
      <c r="L12381" s="1" t="s">
        <v>7021</v>
      </c>
      <c r="N12381" s="0" t="n">
        <v>3</v>
      </c>
      <c r="O12381" s="0" t="n">
        <v>36</v>
      </c>
      <c r="P12381" s="0" t="s">
        <v>3744</v>
      </c>
    </row>
    <row r="12382" customFormat="false" ht="12.75" hidden="false" customHeight="false" outlineLevel="0" collapsed="false">
      <c r="A12382" s="0" t="n">
        <v>3</v>
      </c>
      <c r="B12382" s="81" t="n">
        <v>46298</v>
      </c>
      <c r="C12382" s="0" t="n">
        <v>11</v>
      </c>
      <c r="D12382" s="0" t="s">
        <v>3750</v>
      </c>
      <c r="E12382" s="0" t="n">
        <v>10119</v>
      </c>
      <c r="F12382" s="1" t="s">
        <v>3335</v>
      </c>
      <c r="I12382" s="0" t="n">
        <v>1340</v>
      </c>
      <c r="J12382" s="0" t="n">
        <v>82739</v>
      </c>
      <c r="K12382" s="0" t="n">
        <v>7901005701356</v>
      </c>
      <c r="L12382" s="1" t="s">
        <v>7022</v>
      </c>
      <c r="N12382" s="0" t="n">
        <v>3</v>
      </c>
      <c r="O12382" s="0" t="n">
        <v>60</v>
      </c>
      <c r="P12382" s="0" t="s">
        <v>3744</v>
      </c>
    </row>
    <row r="12383" customFormat="false" ht="12.75" hidden="false" customHeight="false" outlineLevel="0" collapsed="false">
      <c r="A12383" s="0" t="n">
        <v>3</v>
      </c>
      <c r="B12383" s="81" t="n">
        <v>46298</v>
      </c>
      <c r="C12383" s="0" t="n">
        <v>11</v>
      </c>
      <c r="D12383" s="0" t="s">
        <v>3750</v>
      </c>
      <c r="E12383" s="0" t="n">
        <v>10119</v>
      </c>
      <c r="F12383" s="1" t="s">
        <v>3335</v>
      </c>
      <c r="I12383" s="0" t="n">
        <v>1340</v>
      </c>
      <c r="J12383" s="0" t="n">
        <v>82740</v>
      </c>
      <c r="K12383" s="0" t="n">
        <v>7898687238433</v>
      </c>
      <c r="L12383" s="1" t="s">
        <v>7023</v>
      </c>
      <c r="N12383" s="0" t="n">
        <v>3</v>
      </c>
      <c r="O12383" s="0" t="n">
        <v>75</v>
      </c>
      <c r="P12383" s="0" t="s">
        <v>3744</v>
      </c>
    </row>
    <row r="12384" customFormat="false" ht="12.75" hidden="false" customHeight="false" outlineLevel="0" collapsed="false">
      <c r="A12384" s="0" t="n">
        <v>3</v>
      </c>
      <c r="B12384" s="81" t="n">
        <v>46298</v>
      </c>
      <c r="C12384" s="0" t="n">
        <v>11</v>
      </c>
      <c r="D12384" s="0" t="s">
        <v>3750</v>
      </c>
      <c r="E12384" s="0" t="n">
        <v>10119</v>
      </c>
      <c r="F12384" s="1" t="s">
        <v>3335</v>
      </c>
      <c r="I12384" s="0" t="n">
        <v>1340</v>
      </c>
      <c r="J12384" s="0" t="n">
        <v>82741</v>
      </c>
      <c r="K12384" s="0" t="n">
        <v>7901005700298</v>
      </c>
      <c r="L12384" s="1" t="s">
        <v>7024</v>
      </c>
      <c r="N12384" s="0" t="n">
        <v>3</v>
      </c>
      <c r="O12384" s="0" t="n">
        <v>75</v>
      </c>
      <c r="P12384" s="0" t="s">
        <v>3744</v>
      </c>
    </row>
    <row r="12385" customFormat="false" ht="12.75" hidden="false" customHeight="false" outlineLevel="0" collapsed="false">
      <c r="A12385" s="0" t="n">
        <v>3</v>
      </c>
      <c r="B12385" s="81" t="n">
        <v>46298</v>
      </c>
      <c r="C12385" s="0" t="n">
        <v>11</v>
      </c>
      <c r="D12385" s="0" t="s">
        <v>3750</v>
      </c>
      <c r="E12385" s="0" t="n">
        <v>10119</v>
      </c>
      <c r="F12385" s="1" t="s">
        <v>3335</v>
      </c>
      <c r="I12385" s="0" t="n">
        <v>1340</v>
      </c>
      <c r="J12385" s="0" t="n">
        <v>82742</v>
      </c>
      <c r="K12385" s="0" t="n">
        <v>742832610032</v>
      </c>
      <c r="L12385" s="1" t="s">
        <v>7025</v>
      </c>
      <c r="N12385" s="0" t="n">
        <v>1</v>
      </c>
      <c r="O12385" s="0" t="n">
        <v>20.5</v>
      </c>
      <c r="P12385" s="0" t="s">
        <v>3744</v>
      </c>
    </row>
    <row r="12386" customFormat="false" ht="12.75" hidden="false" customHeight="false" outlineLevel="0" collapsed="false">
      <c r="A12386" s="0" t="n">
        <v>3</v>
      </c>
      <c r="B12386" s="81" t="n">
        <v>46298</v>
      </c>
      <c r="C12386" s="0" t="n">
        <v>11</v>
      </c>
      <c r="D12386" s="0" t="s">
        <v>3750</v>
      </c>
      <c r="E12386" s="0" t="n">
        <v>10119</v>
      </c>
      <c r="F12386" s="1" t="s">
        <v>3335</v>
      </c>
      <c r="I12386" s="0" t="n">
        <v>1340</v>
      </c>
      <c r="J12386" s="0" t="n">
        <v>82743</v>
      </c>
      <c r="K12386" s="0" t="n">
        <v>7899869202631</v>
      </c>
      <c r="L12386" s="1" t="s">
        <v>7026</v>
      </c>
      <c r="N12386" s="0" t="n">
        <v>3</v>
      </c>
      <c r="O12386" s="0" t="n">
        <v>43.5</v>
      </c>
      <c r="P12386" s="0" t="s">
        <v>3744</v>
      </c>
    </row>
    <row r="12387" customFormat="false" ht="12.75" hidden="false" customHeight="false" outlineLevel="0" collapsed="false">
      <c r="A12387" s="0" t="n">
        <v>3</v>
      </c>
      <c r="B12387" s="81" t="n">
        <v>46298</v>
      </c>
      <c r="C12387" s="0" t="n">
        <v>11</v>
      </c>
      <c r="D12387" s="0" t="s">
        <v>3750</v>
      </c>
      <c r="E12387" s="0" t="n">
        <v>10119</v>
      </c>
      <c r="F12387" s="1" t="s">
        <v>3335</v>
      </c>
      <c r="I12387" s="0" t="n">
        <v>1340</v>
      </c>
      <c r="J12387" s="0" t="n">
        <v>82744</v>
      </c>
      <c r="K12387" s="0" t="n">
        <v>7898002432904</v>
      </c>
      <c r="L12387" s="1" t="s">
        <v>7027</v>
      </c>
      <c r="N12387" s="0" t="n">
        <v>2</v>
      </c>
      <c r="O12387" s="0" t="n">
        <v>76</v>
      </c>
      <c r="P12387" s="0" t="s">
        <v>3744</v>
      </c>
    </row>
    <row r="12388" customFormat="false" ht="12.75" hidden="false" customHeight="false" outlineLevel="0" collapsed="false">
      <c r="A12388" s="0" t="n">
        <v>3</v>
      </c>
      <c r="B12388" s="81" t="n">
        <v>46298</v>
      </c>
      <c r="C12388" s="0" t="n">
        <v>11</v>
      </c>
      <c r="D12388" s="0" t="s">
        <v>3750</v>
      </c>
      <c r="E12388" s="0" t="n">
        <v>10119</v>
      </c>
      <c r="F12388" s="1" t="s">
        <v>3335</v>
      </c>
      <c r="I12388" s="0" t="n">
        <v>1340</v>
      </c>
      <c r="J12388" s="0" t="n">
        <v>82745</v>
      </c>
      <c r="K12388" s="0" t="n">
        <v>7901005701806</v>
      </c>
      <c r="L12388" s="1" t="s">
        <v>7028</v>
      </c>
      <c r="N12388" s="0" t="n">
        <v>3</v>
      </c>
      <c r="O12388" s="0" t="n">
        <v>69</v>
      </c>
      <c r="P12388" s="0" t="s">
        <v>3744</v>
      </c>
    </row>
    <row r="12389" customFormat="false" ht="12.75" hidden="false" customHeight="false" outlineLevel="0" collapsed="false">
      <c r="A12389" s="0" t="n">
        <v>3</v>
      </c>
      <c r="B12389" s="81" t="n">
        <v>46298</v>
      </c>
      <c r="C12389" s="0" t="n">
        <v>11</v>
      </c>
      <c r="D12389" s="0" t="s">
        <v>3750</v>
      </c>
      <c r="E12389" s="0" t="n">
        <v>1828</v>
      </c>
      <c r="F12389" s="1" t="s">
        <v>316</v>
      </c>
      <c r="I12389" s="0" t="n">
        <v>1493</v>
      </c>
      <c r="J12389" s="0" t="n">
        <v>14247</v>
      </c>
      <c r="K12389" s="0" t="n">
        <v>2229416</v>
      </c>
      <c r="L12389" s="1" t="s">
        <v>4209</v>
      </c>
      <c r="N12389" s="0" t="n">
        <v>25</v>
      </c>
      <c r="O12389" s="0" t="n">
        <v>145</v>
      </c>
      <c r="P12389" s="0" t="s">
        <v>3744</v>
      </c>
    </row>
    <row r="12390" customFormat="false" ht="12.75" hidden="false" customHeight="false" outlineLevel="0" collapsed="false">
      <c r="A12390" s="0" t="n">
        <v>3</v>
      </c>
      <c r="B12390" s="81" t="n">
        <v>46298</v>
      </c>
      <c r="C12390" s="0" t="n">
        <v>11</v>
      </c>
      <c r="D12390" s="0" t="s">
        <v>3750</v>
      </c>
      <c r="E12390" s="0" t="n">
        <v>1828</v>
      </c>
      <c r="F12390" s="1" t="s">
        <v>316</v>
      </c>
      <c r="I12390" s="0" t="n">
        <v>1493</v>
      </c>
      <c r="J12390" s="0" t="n">
        <v>14248</v>
      </c>
      <c r="K12390" s="0" t="n">
        <v>2229423</v>
      </c>
      <c r="L12390" s="1" t="s">
        <v>4210</v>
      </c>
      <c r="N12390" s="0" t="n">
        <v>35</v>
      </c>
      <c r="O12390" s="0" t="n">
        <v>245</v>
      </c>
      <c r="P12390" s="0" t="s">
        <v>3744</v>
      </c>
    </row>
    <row r="12391" customFormat="false" ht="12.75" hidden="false" customHeight="false" outlineLevel="0" collapsed="false">
      <c r="A12391" s="0" t="n">
        <v>3</v>
      </c>
      <c r="B12391" s="81" t="n">
        <v>46298</v>
      </c>
      <c r="C12391" s="0" t="n">
        <v>11</v>
      </c>
      <c r="D12391" s="0" t="s">
        <v>3750</v>
      </c>
      <c r="E12391" s="0" t="n">
        <v>1828</v>
      </c>
      <c r="F12391" s="1" t="s">
        <v>316</v>
      </c>
      <c r="I12391" s="0" t="n">
        <v>1493</v>
      </c>
      <c r="J12391" s="0" t="n">
        <v>20541</v>
      </c>
      <c r="K12391" s="0" t="n">
        <v>2232829</v>
      </c>
      <c r="L12391" s="1" t="s">
        <v>4211</v>
      </c>
      <c r="N12391" s="0" t="n">
        <v>40</v>
      </c>
      <c r="O12391" s="0" t="n">
        <v>375.2</v>
      </c>
      <c r="P12391" s="0" t="s">
        <v>3744</v>
      </c>
    </row>
    <row r="12392" customFormat="false" ht="12.75" hidden="false" customHeight="false" outlineLevel="0" collapsed="false">
      <c r="A12392" s="0" t="n">
        <v>3</v>
      </c>
      <c r="B12392" s="81" t="n">
        <v>46298</v>
      </c>
      <c r="C12392" s="0" t="n">
        <v>11</v>
      </c>
      <c r="D12392" s="0" t="s">
        <v>3750</v>
      </c>
      <c r="E12392" s="0" t="n">
        <v>10063</v>
      </c>
      <c r="F12392" s="1" t="s">
        <v>254</v>
      </c>
      <c r="I12392" s="0" t="n">
        <v>2988</v>
      </c>
      <c r="J12392" s="0" t="n">
        <v>100174</v>
      </c>
      <c r="K12392" s="0" t="n">
        <v>7898141930286</v>
      </c>
      <c r="L12392" s="1" t="s">
        <v>3981</v>
      </c>
      <c r="N12392" s="0" t="n">
        <v>1080</v>
      </c>
      <c r="O12392" s="0" t="n">
        <v>555</v>
      </c>
      <c r="P12392" s="0" t="s">
        <v>3744</v>
      </c>
    </row>
    <row r="12393" customFormat="false" ht="12.75" hidden="false" customHeight="false" outlineLevel="0" collapsed="false">
      <c r="A12393" s="0" t="n">
        <v>3</v>
      </c>
      <c r="B12393" s="81" t="n">
        <v>46298</v>
      </c>
      <c r="C12393" s="0" t="n">
        <v>11</v>
      </c>
      <c r="D12393" s="0" t="s">
        <v>3750</v>
      </c>
      <c r="E12393" s="0" t="n">
        <v>10063</v>
      </c>
      <c r="F12393" s="1" t="s">
        <v>254</v>
      </c>
      <c r="I12393" s="0" t="n">
        <v>2988</v>
      </c>
      <c r="J12393" s="0" t="n">
        <v>100933</v>
      </c>
      <c r="K12393" s="0" t="n">
        <v>7896982100059</v>
      </c>
      <c r="L12393" s="1" t="s">
        <v>3982</v>
      </c>
      <c r="N12393" s="0" t="n">
        <v>720</v>
      </c>
      <c r="O12393" s="0" t="n">
        <v>360</v>
      </c>
      <c r="P12393" s="0" t="s">
        <v>3744</v>
      </c>
    </row>
    <row r="12394" customFormat="false" ht="12.75" hidden="false" customHeight="false" outlineLevel="0" collapsed="false">
      <c r="A12394" s="0" t="n">
        <v>3</v>
      </c>
      <c r="B12394" s="81" t="n">
        <v>46298</v>
      </c>
      <c r="C12394" s="0" t="n">
        <v>11</v>
      </c>
      <c r="D12394" s="0" t="s">
        <v>3750</v>
      </c>
      <c r="E12394" s="0" t="n">
        <v>1609</v>
      </c>
      <c r="F12394" s="1" t="s">
        <v>512</v>
      </c>
      <c r="I12394" s="0" t="n">
        <v>6203</v>
      </c>
      <c r="J12394" s="0" t="n">
        <v>102382</v>
      </c>
      <c r="K12394" s="0" t="n">
        <v>7896981600673</v>
      </c>
      <c r="L12394" s="1" t="s">
        <v>3983</v>
      </c>
      <c r="N12394" s="0" t="n">
        <v>24</v>
      </c>
      <c r="O12394" s="0" t="n">
        <v>60</v>
      </c>
      <c r="P12394" s="0" t="s">
        <v>3744</v>
      </c>
    </row>
    <row r="12395" customFormat="false" ht="12.75" hidden="false" customHeight="false" outlineLevel="0" collapsed="false">
      <c r="A12395" s="0" t="n">
        <v>3</v>
      </c>
      <c r="B12395" s="81" t="n">
        <v>46298</v>
      </c>
      <c r="C12395" s="0" t="n">
        <v>11</v>
      </c>
      <c r="D12395" s="0" t="s">
        <v>3750</v>
      </c>
      <c r="E12395" s="0" t="n">
        <v>1609</v>
      </c>
      <c r="F12395" s="1" t="s">
        <v>512</v>
      </c>
      <c r="I12395" s="0" t="n">
        <v>6203</v>
      </c>
      <c r="J12395" s="0" t="n">
        <v>13225</v>
      </c>
      <c r="K12395" s="0" t="n">
        <v>7896981601151</v>
      </c>
      <c r="L12395" s="1" t="s">
        <v>3984</v>
      </c>
      <c r="N12395" s="0" t="n">
        <v>12</v>
      </c>
      <c r="O12395" s="0" t="n">
        <v>45</v>
      </c>
      <c r="P12395" s="0" t="s">
        <v>3744</v>
      </c>
    </row>
    <row r="12396" customFormat="false" ht="12.75" hidden="false" customHeight="false" outlineLevel="0" collapsed="false">
      <c r="A12396" s="0" t="n">
        <v>3</v>
      </c>
      <c r="B12396" s="81" t="n">
        <v>46298</v>
      </c>
      <c r="C12396" s="0" t="n">
        <v>11</v>
      </c>
      <c r="D12396" s="0" t="s">
        <v>3750</v>
      </c>
      <c r="E12396" s="0" t="n">
        <v>1609</v>
      </c>
      <c r="F12396" s="1" t="s">
        <v>512</v>
      </c>
      <c r="I12396" s="0" t="n">
        <v>6203</v>
      </c>
      <c r="J12396" s="0" t="n">
        <v>13720</v>
      </c>
      <c r="K12396" s="0" t="n">
        <v>7896981600307</v>
      </c>
      <c r="L12396" s="1" t="s">
        <v>3985</v>
      </c>
      <c r="N12396" s="0" t="n">
        <v>9</v>
      </c>
      <c r="O12396" s="0" t="n">
        <v>55</v>
      </c>
      <c r="P12396" s="0" t="s">
        <v>3744</v>
      </c>
    </row>
    <row r="12397" customFormat="false" ht="12.75" hidden="false" customHeight="false" outlineLevel="0" collapsed="false">
      <c r="A12397" s="0" t="n">
        <v>3</v>
      </c>
      <c r="B12397" s="81" t="n">
        <v>46298</v>
      </c>
      <c r="C12397" s="0" t="n">
        <v>11</v>
      </c>
      <c r="D12397" s="0" t="s">
        <v>3750</v>
      </c>
      <c r="E12397" s="0" t="n">
        <v>1609</v>
      </c>
      <c r="F12397" s="1" t="s">
        <v>512</v>
      </c>
      <c r="I12397" s="0" t="n">
        <v>6203</v>
      </c>
      <c r="J12397" s="0" t="n">
        <v>17163</v>
      </c>
      <c r="K12397" s="0" t="n">
        <v>7896981600567</v>
      </c>
      <c r="L12397" s="1" t="s">
        <v>3986</v>
      </c>
      <c r="N12397" s="0" t="n">
        <v>18</v>
      </c>
      <c r="O12397" s="0" t="n">
        <v>160</v>
      </c>
      <c r="P12397" s="0" t="s">
        <v>3744</v>
      </c>
    </row>
    <row r="12398" customFormat="false" ht="12.75" hidden="false" customHeight="false" outlineLevel="0" collapsed="false">
      <c r="A12398" s="0" t="n">
        <v>3</v>
      </c>
      <c r="B12398" s="81" t="n">
        <v>46298</v>
      </c>
      <c r="C12398" s="0" t="n">
        <v>11</v>
      </c>
      <c r="D12398" s="0" t="s">
        <v>3750</v>
      </c>
      <c r="E12398" s="0" t="n">
        <v>1609</v>
      </c>
      <c r="F12398" s="1" t="s">
        <v>512</v>
      </c>
      <c r="I12398" s="0" t="n">
        <v>6203</v>
      </c>
      <c r="J12398" s="0" t="n">
        <v>18382</v>
      </c>
      <c r="K12398" s="0" t="n">
        <v>7896878801190</v>
      </c>
      <c r="L12398" s="1" t="s">
        <v>3987</v>
      </c>
      <c r="N12398" s="0" t="n">
        <v>30</v>
      </c>
      <c r="O12398" s="0" t="n">
        <v>57</v>
      </c>
      <c r="P12398" s="0" t="s">
        <v>3744</v>
      </c>
    </row>
    <row r="12399" customFormat="false" ht="12.75" hidden="false" customHeight="false" outlineLevel="0" collapsed="false">
      <c r="A12399" s="0" t="n">
        <v>3</v>
      </c>
      <c r="B12399" s="81" t="n">
        <v>46298</v>
      </c>
      <c r="C12399" s="0" t="n">
        <v>11</v>
      </c>
      <c r="D12399" s="0" t="s">
        <v>3750</v>
      </c>
      <c r="E12399" s="0" t="n">
        <v>1609</v>
      </c>
      <c r="F12399" s="1" t="s">
        <v>512</v>
      </c>
      <c r="I12399" s="0" t="n">
        <v>6203</v>
      </c>
      <c r="J12399" s="0" t="n">
        <v>18383</v>
      </c>
      <c r="K12399" s="0" t="n">
        <v>7896878801138</v>
      </c>
      <c r="L12399" s="1" t="s">
        <v>5671</v>
      </c>
      <c r="N12399" s="0" t="n">
        <v>5</v>
      </c>
      <c r="O12399" s="0" t="n">
        <v>20.25</v>
      </c>
      <c r="P12399" s="0" t="s">
        <v>3744</v>
      </c>
    </row>
    <row r="12400" customFormat="false" ht="12.75" hidden="false" customHeight="false" outlineLevel="0" collapsed="false">
      <c r="A12400" s="0" t="n">
        <v>3</v>
      </c>
      <c r="B12400" s="81" t="n">
        <v>46298</v>
      </c>
      <c r="C12400" s="0" t="n">
        <v>11</v>
      </c>
      <c r="D12400" s="0" t="s">
        <v>3750</v>
      </c>
      <c r="E12400" s="0" t="n">
        <v>1609</v>
      </c>
      <c r="F12400" s="1" t="s">
        <v>512</v>
      </c>
      <c r="I12400" s="0" t="n">
        <v>6203</v>
      </c>
      <c r="J12400" s="0" t="n">
        <v>18385</v>
      </c>
      <c r="K12400" s="0" t="n">
        <v>7896878801220</v>
      </c>
      <c r="L12400" s="1" t="s">
        <v>3989</v>
      </c>
      <c r="N12400" s="0" t="n">
        <v>9</v>
      </c>
      <c r="O12400" s="0" t="n">
        <v>70.65</v>
      </c>
      <c r="P12400" s="0" t="s">
        <v>3744</v>
      </c>
    </row>
    <row r="12401" customFormat="false" ht="12.75" hidden="false" customHeight="false" outlineLevel="0" collapsed="false">
      <c r="A12401" s="0" t="n">
        <v>3</v>
      </c>
      <c r="B12401" s="81" t="n">
        <v>46298</v>
      </c>
      <c r="C12401" s="0" t="n">
        <v>11</v>
      </c>
      <c r="D12401" s="0" t="s">
        <v>3750</v>
      </c>
      <c r="E12401" s="0" t="n">
        <v>1609</v>
      </c>
      <c r="F12401" s="1" t="s">
        <v>512</v>
      </c>
      <c r="I12401" s="0" t="n">
        <v>6203</v>
      </c>
      <c r="J12401" s="0" t="n">
        <v>18775</v>
      </c>
      <c r="K12401" s="0" t="n">
        <v>7896878801237</v>
      </c>
      <c r="L12401" s="1" t="s">
        <v>3990</v>
      </c>
      <c r="N12401" s="0" t="n">
        <v>40</v>
      </c>
      <c r="O12401" s="0" t="n">
        <v>136</v>
      </c>
      <c r="P12401" s="0" t="s">
        <v>3744</v>
      </c>
    </row>
    <row r="12402" customFormat="false" ht="12.75" hidden="false" customHeight="false" outlineLevel="0" collapsed="false">
      <c r="A12402" s="0" t="n">
        <v>3</v>
      </c>
      <c r="B12402" s="81" t="n">
        <v>46298</v>
      </c>
      <c r="C12402" s="0" t="n">
        <v>11</v>
      </c>
      <c r="D12402" s="0" t="s">
        <v>3750</v>
      </c>
      <c r="E12402" s="0" t="n">
        <v>1609</v>
      </c>
      <c r="F12402" s="1" t="s">
        <v>512</v>
      </c>
      <c r="I12402" s="0" t="n">
        <v>6203</v>
      </c>
      <c r="J12402" s="0" t="n">
        <v>18910</v>
      </c>
      <c r="K12402" s="0" t="n">
        <v>7896878801176</v>
      </c>
      <c r="L12402" s="1" t="s">
        <v>5672</v>
      </c>
      <c r="N12402" s="0" t="n">
        <v>5</v>
      </c>
      <c r="O12402" s="0" t="n">
        <v>20.25</v>
      </c>
      <c r="P12402" s="0" t="s">
        <v>3744</v>
      </c>
    </row>
    <row r="12403" customFormat="false" ht="12.75" hidden="false" customHeight="false" outlineLevel="0" collapsed="false">
      <c r="A12403" s="0" t="n">
        <v>3</v>
      </c>
      <c r="B12403" s="81" t="n">
        <v>46298</v>
      </c>
      <c r="C12403" s="0" t="n">
        <v>11</v>
      </c>
      <c r="D12403" s="0" t="s">
        <v>3750</v>
      </c>
      <c r="E12403" s="0" t="n">
        <v>1609</v>
      </c>
      <c r="F12403" s="1" t="s">
        <v>512</v>
      </c>
      <c r="I12403" s="0" t="n">
        <v>6203</v>
      </c>
      <c r="J12403" s="0" t="n">
        <v>18968</v>
      </c>
      <c r="K12403" s="0" t="n">
        <v>7896878801244</v>
      </c>
      <c r="L12403" s="1" t="s">
        <v>3991</v>
      </c>
      <c r="N12403" s="0" t="n">
        <v>20</v>
      </c>
      <c r="O12403" s="0" t="n">
        <v>68</v>
      </c>
      <c r="P12403" s="0" t="s">
        <v>3744</v>
      </c>
    </row>
    <row r="12404" customFormat="false" ht="12.75" hidden="false" customHeight="false" outlineLevel="0" collapsed="false">
      <c r="A12404" s="0" t="n">
        <v>3</v>
      </c>
      <c r="B12404" s="81" t="n">
        <v>46298</v>
      </c>
      <c r="C12404" s="0" t="n">
        <v>11</v>
      </c>
      <c r="D12404" s="0" t="s">
        <v>3750</v>
      </c>
      <c r="E12404" s="0" t="n">
        <v>1609</v>
      </c>
      <c r="F12404" s="1" t="s">
        <v>512</v>
      </c>
      <c r="I12404" s="0" t="n">
        <v>6203</v>
      </c>
      <c r="J12404" s="0" t="n">
        <v>19201</v>
      </c>
      <c r="K12404" s="0" t="n">
        <v>7896878801015</v>
      </c>
      <c r="L12404" s="1" t="s">
        <v>4734</v>
      </c>
      <c r="N12404" s="0" t="n">
        <v>20</v>
      </c>
      <c r="O12404" s="0" t="n">
        <v>80</v>
      </c>
      <c r="P12404" s="0" t="s">
        <v>3744</v>
      </c>
    </row>
    <row r="12405" customFormat="false" ht="12.75" hidden="false" customHeight="false" outlineLevel="0" collapsed="false">
      <c r="A12405" s="0" t="n">
        <v>3</v>
      </c>
      <c r="B12405" s="81" t="n">
        <v>46298</v>
      </c>
      <c r="C12405" s="0" t="n">
        <v>11</v>
      </c>
      <c r="D12405" s="0" t="s">
        <v>3750</v>
      </c>
      <c r="E12405" s="0" t="n">
        <v>1609</v>
      </c>
      <c r="F12405" s="1" t="s">
        <v>512</v>
      </c>
      <c r="I12405" s="0" t="n">
        <v>6203</v>
      </c>
      <c r="J12405" s="0" t="n">
        <v>20027</v>
      </c>
      <c r="K12405" s="0" t="n">
        <v>7896878801053</v>
      </c>
      <c r="L12405" s="1" t="s">
        <v>5673</v>
      </c>
      <c r="N12405" s="0" t="n">
        <v>5</v>
      </c>
      <c r="O12405" s="0" t="n">
        <v>20.25</v>
      </c>
      <c r="P12405" s="0" t="s">
        <v>3744</v>
      </c>
    </row>
    <row r="12406" customFormat="false" ht="12.75" hidden="false" customHeight="false" outlineLevel="0" collapsed="false">
      <c r="A12406" s="0" t="n">
        <v>3</v>
      </c>
      <c r="B12406" s="81" t="n">
        <v>46298</v>
      </c>
      <c r="C12406" s="0" t="n">
        <v>11</v>
      </c>
      <c r="D12406" s="0" t="s">
        <v>3750</v>
      </c>
      <c r="E12406" s="0" t="n">
        <v>1609</v>
      </c>
      <c r="F12406" s="1" t="s">
        <v>512</v>
      </c>
      <c r="I12406" s="0" t="n">
        <v>6203</v>
      </c>
      <c r="J12406" s="0" t="n">
        <v>24963</v>
      </c>
      <c r="K12406" s="0" t="n">
        <v>7896878801060</v>
      </c>
      <c r="L12406" s="1" t="s">
        <v>5674</v>
      </c>
      <c r="N12406" s="0" t="n">
        <v>2</v>
      </c>
      <c r="O12406" s="0" t="n">
        <v>15.7</v>
      </c>
      <c r="P12406" s="0" t="s">
        <v>3744</v>
      </c>
    </row>
    <row r="12407" customFormat="false" ht="12.75" hidden="false" customHeight="false" outlineLevel="0" collapsed="false">
      <c r="A12407" s="0" t="n">
        <v>3</v>
      </c>
      <c r="B12407" s="81" t="n">
        <v>46298</v>
      </c>
      <c r="C12407" s="0" t="n">
        <v>11</v>
      </c>
      <c r="D12407" s="0" t="s">
        <v>3750</v>
      </c>
      <c r="E12407" s="0" t="n">
        <v>1609</v>
      </c>
      <c r="F12407" s="1" t="s">
        <v>512</v>
      </c>
      <c r="I12407" s="0" t="n">
        <v>6203</v>
      </c>
      <c r="J12407" s="0" t="n">
        <v>24964</v>
      </c>
      <c r="K12407" s="0" t="n">
        <v>7896878801183</v>
      </c>
      <c r="L12407" s="1" t="s">
        <v>5675</v>
      </c>
      <c r="N12407" s="0" t="n">
        <v>2</v>
      </c>
      <c r="O12407" s="0" t="n">
        <v>15.7</v>
      </c>
      <c r="P12407" s="0" t="s">
        <v>3744</v>
      </c>
    </row>
    <row r="12408" customFormat="false" ht="12.75" hidden="false" customHeight="false" outlineLevel="0" collapsed="false">
      <c r="A12408" s="0" t="n">
        <v>3</v>
      </c>
      <c r="B12408" s="81" t="n">
        <v>46298</v>
      </c>
      <c r="C12408" s="0" t="n">
        <v>11</v>
      </c>
      <c r="D12408" s="0" t="s">
        <v>3750</v>
      </c>
      <c r="E12408" s="0" t="n">
        <v>1609</v>
      </c>
      <c r="F12408" s="1" t="s">
        <v>512</v>
      </c>
      <c r="I12408" s="0" t="n">
        <v>6203</v>
      </c>
      <c r="J12408" s="0" t="n">
        <v>24965</v>
      </c>
      <c r="K12408" s="0" t="n">
        <v>7896878801107</v>
      </c>
      <c r="L12408" s="1" t="s">
        <v>5676</v>
      </c>
      <c r="N12408" s="0" t="n">
        <v>3</v>
      </c>
      <c r="O12408" s="0" t="n">
        <v>23.55</v>
      </c>
      <c r="P12408" s="0" t="s">
        <v>3744</v>
      </c>
    </row>
    <row r="12409" customFormat="false" ht="12.75" hidden="false" customHeight="false" outlineLevel="0" collapsed="false">
      <c r="A12409" s="0" t="n">
        <v>3</v>
      </c>
      <c r="B12409" s="81" t="n">
        <v>46298</v>
      </c>
      <c r="C12409" s="0" t="n">
        <v>11</v>
      </c>
      <c r="D12409" s="0" t="s">
        <v>3750</v>
      </c>
      <c r="E12409" s="0" t="n">
        <v>1609</v>
      </c>
      <c r="F12409" s="1" t="s">
        <v>512</v>
      </c>
      <c r="I12409" s="0" t="n">
        <v>6203</v>
      </c>
      <c r="J12409" s="0" t="n">
        <v>32861</v>
      </c>
      <c r="K12409" s="0" t="n">
        <v>7896878801145</v>
      </c>
      <c r="L12409" s="1" t="s">
        <v>5677</v>
      </c>
      <c r="N12409" s="0" t="n">
        <v>2</v>
      </c>
      <c r="O12409" s="0" t="n">
        <v>15.7</v>
      </c>
      <c r="P12409" s="0" t="s">
        <v>3744</v>
      </c>
    </row>
    <row r="12410" customFormat="false" ht="12.75" hidden="false" customHeight="false" outlineLevel="0" collapsed="false">
      <c r="A12410" s="0" t="n">
        <v>3</v>
      </c>
      <c r="B12410" s="81" t="n">
        <v>46298</v>
      </c>
      <c r="C12410" s="0" t="n">
        <v>11</v>
      </c>
      <c r="D12410" s="0" t="s">
        <v>3750</v>
      </c>
      <c r="E12410" s="0" t="n">
        <v>1609</v>
      </c>
      <c r="F12410" s="1" t="s">
        <v>512</v>
      </c>
      <c r="I12410" s="0" t="n">
        <v>6203</v>
      </c>
      <c r="J12410" s="0" t="n">
        <v>41614</v>
      </c>
      <c r="K12410" s="0" t="n">
        <v>7896878801213</v>
      </c>
      <c r="L12410" s="1" t="s">
        <v>3992</v>
      </c>
      <c r="N12410" s="0" t="n">
        <v>40</v>
      </c>
      <c r="O12410" s="0" t="n">
        <v>162</v>
      </c>
      <c r="P12410" s="0" t="s">
        <v>3744</v>
      </c>
    </row>
    <row r="12411" customFormat="false" ht="12.75" hidden="false" customHeight="false" outlineLevel="0" collapsed="false">
      <c r="A12411" s="0" t="n">
        <v>3</v>
      </c>
      <c r="B12411" s="81" t="n">
        <v>46298</v>
      </c>
      <c r="C12411" s="0" t="n">
        <v>11</v>
      </c>
      <c r="D12411" s="0" t="s">
        <v>3750</v>
      </c>
      <c r="E12411" s="0" t="n">
        <v>1609</v>
      </c>
      <c r="F12411" s="1" t="s">
        <v>512</v>
      </c>
      <c r="I12411" s="0" t="n">
        <v>6203</v>
      </c>
      <c r="J12411" s="0" t="n">
        <v>80962</v>
      </c>
      <c r="K12411" s="0" t="n">
        <v>7890678801091</v>
      </c>
      <c r="L12411" s="1" t="s">
        <v>5679</v>
      </c>
      <c r="N12411" s="0" t="n">
        <v>5</v>
      </c>
      <c r="O12411" s="0" t="n">
        <v>20.25</v>
      </c>
      <c r="P12411" s="0" t="s">
        <v>3744</v>
      </c>
    </row>
    <row r="12412" customFormat="false" ht="12.75" hidden="false" customHeight="false" outlineLevel="0" collapsed="false">
      <c r="A12412" s="0" t="n">
        <v>3</v>
      </c>
      <c r="B12412" s="81" t="n">
        <v>46298</v>
      </c>
      <c r="C12412" s="0" t="n">
        <v>11</v>
      </c>
      <c r="D12412" s="0" t="s">
        <v>3750</v>
      </c>
      <c r="E12412" s="0" t="n">
        <v>1695</v>
      </c>
      <c r="F12412" s="1" t="s">
        <v>312</v>
      </c>
      <c r="I12412" s="0" t="n">
        <v>20930</v>
      </c>
      <c r="J12412" s="0" t="n">
        <v>100827</v>
      </c>
      <c r="K12412" s="0" t="n">
        <v>7897312400078</v>
      </c>
      <c r="L12412" s="1" t="s">
        <v>5783</v>
      </c>
      <c r="N12412" s="0" t="n">
        <v>48</v>
      </c>
      <c r="O12412" s="0" t="n">
        <v>110.88</v>
      </c>
      <c r="P12412" s="0" t="s">
        <v>3744</v>
      </c>
    </row>
    <row r="12413" customFormat="false" ht="12.75" hidden="false" customHeight="false" outlineLevel="0" collapsed="false">
      <c r="A12413" s="0" t="n">
        <v>3</v>
      </c>
      <c r="B12413" s="81" t="n">
        <v>46298</v>
      </c>
      <c r="C12413" s="0" t="n">
        <v>11</v>
      </c>
      <c r="D12413" s="0" t="s">
        <v>3750</v>
      </c>
      <c r="E12413" s="0" t="n">
        <v>1695</v>
      </c>
      <c r="F12413" s="1" t="s">
        <v>312</v>
      </c>
      <c r="I12413" s="0" t="n">
        <v>20930</v>
      </c>
      <c r="J12413" s="0" t="n">
        <v>100842</v>
      </c>
      <c r="K12413" s="0" t="n">
        <v>7891022639001</v>
      </c>
      <c r="L12413" s="1" t="s">
        <v>4631</v>
      </c>
      <c r="N12413" s="0" t="n">
        <v>24</v>
      </c>
      <c r="O12413" s="0" t="n">
        <v>65.04</v>
      </c>
      <c r="P12413" s="0" t="s">
        <v>3744</v>
      </c>
    </row>
    <row r="12414" customFormat="false" ht="12.75" hidden="false" customHeight="false" outlineLevel="0" collapsed="false">
      <c r="A12414" s="0" t="n">
        <v>3</v>
      </c>
      <c r="B12414" s="81" t="n">
        <v>46298</v>
      </c>
      <c r="C12414" s="0" t="n">
        <v>11</v>
      </c>
      <c r="D12414" s="0" t="s">
        <v>3750</v>
      </c>
      <c r="E12414" s="0" t="n">
        <v>1695</v>
      </c>
      <c r="F12414" s="1" t="s">
        <v>312</v>
      </c>
      <c r="I12414" s="0" t="n">
        <v>20930</v>
      </c>
      <c r="J12414" s="0" t="n">
        <v>100843</v>
      </c>
      <c r="K12414" s="0" t="n">
        <v>7891022637007</v>
      </c>
      <c r="L12414" s="1" t="s">
        <v>4632</v>
      </c>
      <c r="N12414" s="0" t="n">
        <v>24</v>
      </c>
      <c r="O12414" s="0" t="n">
        <v>65.04</v>
      </c>
      <c r="P12414" s="0" t="s">
        <v>3744</v>
      </c>
    </row>
    <row r="12415" customFormat="false" ht="12.75" hidden="false" customHeight="false" outlineLevel="0" collapsed="false">
      <c r="A12415" s="0" t="n">
        <v>3</v>
      </c>
      <c r="B12415" s="81" t="n">
        <v>46298</v>
      </c>
      <c r="C12415" s="0" t="n">
        <v>11</v>
      </c>
      <c r="D12415" s="0" t="s">
        <v>3750</v>
      </c>
      <c r="E12415" s="0" t="n">
        <v>1695</v>
      </c>
      <c r="F12415" s="1" t="s">
        <v>312</v>
      </c>
      <c r="I12415" s="0" t="n">
        <v>20930</v>
      </c>
      <c r="J12415" s="0" t="n">
        <v>100844</v>
      </c>
      <c r="K12415" s="0" t="n">
        <v>7891022638004</v>
      </c>
      <c r="L12415" s="1" t="s">
        <v>4633</v>
      </c>
      <c r="N12415" s="0" t="n">
        <v>24</v>
      </c>
      <c r="O12415" s="0" t="n">
        <v>65.04</v>
      </c>
      <c r="P12415" s="0" t="s">
        <v>3744</v>
      </c>
    </row>
    <row r="12416" customFormat="false" ht="12.75" hidden="false" customHeight="false" outlineLevel="0" collapsed="false">
      <c r="A12416" s="0" t="n">
        <v>3</v>
      </c>
      <c r="B12416" s="81" t="n">
        <v>46298</v>
      </c>
      <c r="C12416" s="0" t="n">
        <v>11</v>
      </c>
      <c r="D12416" s="0" t="s">
        <v>3750</v>
      </c>
      <c r="E12416" s="0" t="n">
        <v>1695</v>
      </c>
      <c r="F12416" s="1" t="s">
        <v>312</v>
      </c>
      <c r="I12416" s="0" t="n">
        <v>20930</v>
      </c>
      <c r="J12416" s="0" t="n">
        <v>102457</v>
      </c>
      <c r="K12416" s="0" t="n">
        <v>7896031253347</v>
      </c>
      <c r="L12416" s="1" t="s">
        <v>4259</v>
      </c>
      <c r="N12416" s="0" t="n">
        <v>24</v>
      </c>
      <c r="O12416" s="0" t="n">
        <v>217.44</v>
      </c>
      <c r="P12416" s="0" t="s">
        <v>3744</v>
      </c>
    </row>
    <row r="12417" customFormat="false" ht="12.75" hidden="false" customHeight="false" outlineLevel="0" collapsed="false">
      <c r="A12417" s="0" t="n">
        <v>3</v>
      </c>
      <c r="B12417" s="81" t="n">
        <v>46298</v>
      </c>
      <c r="C12417" s="0" t="n">
        <v>11</v>
      </c>
      <c r="D12417" s="0" t="s">
        <v>3750</v>
      </c>
      <c r="E12417" s="0" t="n">
        <v>1695</v>
      </c>
      <c r="F12417" s="1" t="s">
        <v>312</v>
      </c>
      <c r="I12417" s="0" t="n">
        <v>20930</v>
      </c>
      <c r="J12417" s="0" t="n">
        <v>103936</v>
      </c>
      <c r="K12417" s="0" t="n">
        <v>7891991001342</v>
      </c>
      <c r="L12417" s="1" t="s">
        <v>4361</v>
      </c>
      <c r="N12417" s="0" t="n">
        <v>18</v>
      </c>
      <c r="O12417" s="0" t="n">
        <v>143.28</v>
      </c>
      <c r="P12417" s="0" t="s">
        <v>3744</v>
      </c>
    </row>
    <row r="12418" customFormat="false" ht="12.75" hidden="false" customHeight="false" outlineLevel="0" collapsed="false">
      <c r="A12418" s="0" t="n">
        <v>3</v>
      </c>
      <c r="B12418" s="81" t="n">
        <v>46298</v>
      </c>
      <c r="C12418" s="0" t="n">
        <v>11</v>
      </c>
      <c r="D12418" s="0" t="s">
        <v>3750</v>
      </c>
      <c r="E12418" s="0" t="n">
        <v>1695</v>
      </c>
      <c r="F12418" s="1" t="s">
        <v>312</v>
      </c>
      <c r="I12418" s="0" t="n">
        <v>20930</v>
      </c>
      <c r="J12418" s="0" t="n">
        <v>14128</v>
      </c>
      <c r="K12418" s="0" t="n">
        <v>7898080640611</v>
      </c>
      <c r="L12418" s="1" t="s">
        <v>4256</v>
      </c>
      <c r="N12418" s="0" t="n">
        <v>36</v>
      </c>
      <c r="O12418" s="0" t="n">
        <v>250.2</v>
      </c>
      <c r="P12418" s="0" t="s">
        <v>3744</v>
      </c>
    </row>
    <row r="12419" customFormat="false" ht="12.75" hidden="false" customHeight="false" outlineLevel="0" collapsed="false">
      <c r="A12419" s="0" t="n">
        <v>3</v>
      </c>
      <c r="B12419" s="81" t="n">
        <v>46298</v>
      </c>
      <c r="C12419" s="0" t="n">
        <v>11</v>
      </c>
      <c r="D12419" s="0" t="s">
        <v>3750</v>
      </c>
      <c r="E12419" s="0" t="n">
        <v>1695</v>
      </c>
      <c r="F12419" s="1" t="s">
        <v>312</v>
      </c>
      <c r="I12419" s="0" t="n">
        <v>20930</v>
      </c>
      <c r="J12419" s="0" t="n">
        <v>14874</v>
      </c>
      <c r="K12419" s="0" t="n">
        <v>7896036095102</v>
      </c>
      <c r="L12419" s="1" t="s">
        <v>4887</v>
      </c>
      <c r="N12419" s="0" t="n">
        <v>24</v>
      </c>
      <c r="O12419" s="0" t="n">
        <v>113.52</v>
      </c>
      <c r="P12419" s="0" t="s">
        <v>3744</v>
      </c>
    </row>
    <row r="12420" customFormat="false" ht="12.75" hidden="false" customHeight="false" outlineLevel="0" collapsed="false">
      <c r="A12420" s="0" t="n">
        <v>3</v>
      </c>
      <c r="B12420" s="81" t="n">
        <v>46298</v>
      </c>
      <c r="C12420" s="0" t="n">
        <v>11</v>
      </c>
      <c r="D12420" s="0" t="s">
        <v>3750</v>
      </c>
      <c r="E12420" s="0" t="n">
        <v>1695</v>
      </c>
      <c r="F12420" s="1" t="s">
        <v>312</v>
      </c>
      <c r="I12420" s="0" t="n">
        <v>20930</v>
      </c>
      <c r="J12420" s="0" t="n">
        <v>17178</v>
      </c>
      <c r="K12420" s="0" t="n">
        <v>7895800164501</v>
      </c>
      <c r="L12420" s="1" t="s">
        <v>4588</v>
      </c>
      <c r="N12420" s="0" t="n">
        <v>400</v>
      </c>
      <c r="O12420" s="0" t="n">
        <v>59.48</v>
      </c>
      <c r="P12420" s="0" t="s">
        <v>3744</v>
      </c>
    </row>
    <row r="12421" customFormat="false" ht="12.75" hidden="false" customHeight="false" outlineLevel="0" collapsed="false">
      <c r="A12421" s="0" t="n">
        <v>3</v>
      </c>
      <c r="B12421" s="81" t="n">
        <v>46298</v>
      </c>
      <c r="C12421" s="0" t="n">
        <v>11</v>
      </c>
      <c r="D12421" s="0" t="s">
        <v>3750</v>
      </c>
      <c r="E12421" s="0" t="n">
        <v>1695</v>
      </c>
      <c r="F12421" s="1" t="s">
        <v>312</v>
      </c>
      <c r="I12421" s="0" t="n">
        <v>20930</v>
      </c>
      <c r="J12421" s="0" t="n">
        <v>20941</v>
      </c>
      <c r="K12421" s="0" t="n">
        <v>7898366930757</v>
      </c>
      <c r="L12421" s="1" t="s">
        <v>7029</v>
      </c>
      <c r="N12421" s="0" t="n">
        <v>24</v>
      </c>
      <c r="O12421" s="0" t="n">
        <v>73.68</v>
      </c>
      <c r="P12421" s="0" t="s">
        <v>3744</v>
      </c>
    </row>
    <row r="12422" customFormat="false" ht="12.75" hidden="false" customHeight="false" outlineLevel="0" collapsed="false">
      <c r="A12422" s="0" t="n">
        <v>3</v>
      </c>
      <c r="B12422" s="81" t="n">
        <v>46298</v>
      </c>
      <c r="C12422" s="0" t="n">
        <v>11</v>
      </c>
      <c r="D12422" s="0" t="s">
        <v>3750</v>
      </c>
      <c r="E12422" s="0" t="n">
        <v>1695</v>
      </c>
      <c r="F12422" s="1" t="s">
        <v>312</v>
      </c>
      <c r="I12422" s="0" t="n">
        <v>20930</v>
      </c>
      <c r="J12422" s="0" t="n">
        <v>23220</v>
      </c>
      <c r="K12422" s="0" t="n">
        <v>7891118011056</v>
      </c>
      <c r="L12422" s="1" t="s">
        <v>7030</v>
      </c>
      <c r="N12422" s="0" t="n">
        <v>40</v>
      </c>
      <c r="O12422" s="0" t="n">
        <v>9.07</v>
      </c>
      <c r="P12422" s="0" t="s">
        <v>3744</v>
      </c>
    </row>
    <row r="12423" customFormat="false" ht="12.75" hidden="false" customHeight="false" outlineLevel="0" collapsed="false">
      <c r="A12423" s="0" t="n">
        <v>3</v>
      </c>
      <c r="B12423" s="81" t="n">
        <v>46298</v>
      </c>
      <c r="C12423" s="0" t="n">
        <v>11</v>
      </c>
      <c r="D12423" s="0" t="s">
        <v>3750</v>
      </c>
      <c r="E12423" s="0" t="n">
        <v>1695</v>
      </c>
      <c r="F12423" s="1" t="s">
        <v>312</v>
      </c>
      <c r="I12423" s="0" t="n">
        <v>20930</v>
      </c>
      <c r="J12423" s="0" t="n">
        <v>23222</v>
      </c>
      <c r="K12423" s="0" t="n">
        <v>7891118011063</v>
      </c>
      <c r="L12423" s="1" t="s">
        <v>7031</v>
      </c>
      <c r="N12423" s="0" t="n">
        <v>40</v>
      </c>
      <c r="O12423" s="0" t="n">
        <v>9.07</v>
      </c>
      <c r="P12423" s="0" t="s">
        <v>3744</v>
      </c>
    </row>
    <row r="12424" customFormat="false" ht="12.75" hidden="false" customHeight="false" outlineLevel="0" collapsed="false">
      <c r="A12424" s="0" t="n">
        <v>3</v>
      </c>
      <c r="B12424" s="81" t="n">
        <v>46298</v>
      </c>
      <c r="C12424" s="0" t="n">
        <v>11</v>
      </c>
      <c r="D12424" s="0" t="s">
        <v>3750</v>
      </c>
      <c r="E12424" s="0" t="n">
        <v>1695</v>
      </c>
      <c r="F12424" s="1" t="s">
        <v>312</v>
      </c>
      <c r="I12424" s="0" t="n">
        <v>20930</v>
      </c>
      <c r="J12424" s="0" t="n">
        <v>24943</v>
      </c>
      <c r="K12424" s="0" t="n">
        <v>7896058506105</v>
      </c>
      <c r="L12424" s="1" t="s">
        <v>5425</v>
      </c>
      <c r="N12424" s="0" t="n">
        <v>60</v>
      </c>
      <c r="O12424" s="0" t="n">
        <v>35.28</v>
      </c>
      <c r="P12424" s="0" t="s">
        <v>3744</v>
      </c>
    </row>
    <row r="12425" customFormat="false" ht="12.75" hidden="false" customHeight="false" outlineLevel="0" collapsed="false">
      <c r="A12425" s="0" t="n">
        <v>3</v>
      </c>
      <c r="B12425" s="81" t="n">
        <v>46298</v>
      </c>
      <c r="C12425" s="0" t="n">
        <v>11</v>
      </c>
      <c r="D12425" s="0" t="s">
        <v>3750</v>
      </c>
      <c r="E12425" s="0" t="n">
        <v>1695</v>
      </c>
      <c r="F12425" s="1" t="s">
        <v>312</v>
      </c>
      <c r="I12425" s="0" t="n">
        <v>20930</v>
      </c>
      <c r="J12425" s="0" t="n">
        <v>25935</v>
      </c>
      <c r="K12425" s="0" t="n">
        <v>7896321014962</v>
      </c>
      <c r="L12425" s="1" t="s">
        <v>7032</v>
      </c>
      <c r="N12425" s="0" t="n">
        <v>2</v>
      </c>
      <c r="O12425" s="0" t="n">
        <v>25.2</v>
      </c>
      <c r="P12425" s="0" t="s">
        <v>3744</v>
      </c>
    </row>
    <row r="12426" customFormat="false" ht="12.75" hidden="false" customHeight="false" outlineLevel="0" collapsed="false">
      <c r="A12426" s="0" t="n">
        <v>3</v>
      </c>
      <c r="B12426" s="81" t="n">
        <v>46298</v>
      </c>
      <c r="C12426" s="0" t="n">
        <v>11</v>
      </c>
      <c r="D12426" s="0" t="s">
        <v>3750</v>
      </c>
      <c r="E12426" s="0" t="n">
        <v>1695</v>
      </c>
      <c r="F12426" s="1" t="s">
        <v>312</v>
      </c>
      <c r="I12426" s="0" t="n">
        <v>20930</v>
      </c>
      <c r="J12426" s="0" t="n">
        <v>25964</v>
      </c>
      <c r="K12426" s="0" t="n">
        <v>7896763621858</v>
      </c>
      <c r="L12426" s="1" t="s">
        <v>4764</v>
      </c>
      <c r="N12426" s="0" t="n">
        <v>80</v>
      </c>
      <c r="O12426" s="0" t="n">
        <v>152</v>
      </c>
      <c r="P12426" s="0" t="s">
        <v>3744</v>
      </c>
    </row>
    <row r="12427" customFormat="false" ht="12.75" hidden="false" customHeight="false" outlineLevel="0" collapsed="false">
      <c r="A12427" s="0" t="n">
        <v>3</v>
      </c>
      <c r="B12427" s="81" t="n">
        <v>46298</v>
      </c>
      <c r="C12427" s="0" t="n">
        <v>11</v>
      </c>
      <c r="D12427" s="0" t="s">
        <v>3750</v>
      </c>
      <c r="E12427" s="0" t="n">
        <v>1695</v>
      </c>
      <c r="F12427" s="1" t="s">
        <v>312</v>
      </c>
      <c r="I12427" s="0" t="n">
        <v>20930</v>
      </c>
      <c r="J12427" s="0" t="n">
        <v>31326</v>
      </c>
      <c r="K12427" s="0" t="n">
        <v>7896369612830</v>
      </c>
      <c r="L12427" s="1" t="s">
        <v>5051</v>
      </c>
      <c r="N12427" s="0" t="n">
        <v>40</v>
      </c>
      <c r="O12427" s="0" t="n">
        <v>100.4</v>
      </c>
      <c r="P12427" s="0" t="s">
        <v>3744</v>
      </c>
    </row>
    <row r="12428" customFormat="false" ht="12.75" hidden="false" customHeight="false" outlineLevel="0" collapsed="false">
      <c r="A12428" s="0" t="n">
        <v>3</v>
      </c>
      <c r="B12428" s="81" t="n">
        <v>46298</v>
      </c>
      <c r="C12428" s="0" t="n">
        <v>11</v>
      </c>
      <c r="D12428" s="0" t="s">
        <v>3750</v>
      </c>
      <c r="E12428" s="0" t="n">
        <v>1695</v>
      </c>
      <c r="F12428" s="1" t="s">
        <v>312</v>
      </c>
      <c r="I12428" s="0" t="n">
        <v>20930</v>
      </c>
      <c r="J12428" s="0" t="n">
        <v>36473</v>
      </c>
      <c r="K12428" s="0" t="n">
        <v>7896383073495</v>
      </c>
      <c r="L12428" s="1" t="s">
        <v>4598</v>
      </c>
      <c r="N12428" s="0" t="n">
        <v>300</v>
      </c>
      <c r="O12428" s="0" t="n">
        <v>90.12</v>
      </c>
      <c r="P12428" s="0" t="s">
        <v>3744</v>
      </c>
    </row>
    <row r="12429" customFormat="false" ht="12.75" hidden="false" customHeight="false" outlineLevel="0" collapsed="false">
      <c r="A12429" s="0" t="n">
        <v>3</v>
      </c>
      <c r="B12429" s="81" t="n">
        <v>46298</v>
      </c>
      <c r="C12429" s="0" t="n">
        <v>11</v>
      </c>
      <c r="D12429" s="0" t="s">
        <v>3750</v>
      </c>
      <c r="E12429" s="0" t="n">
        <v>1695</v>
      </c>
      <c r="F12429" s="1" t="s">
        <v>312</v>
      </c>
      <c r="I12429" s="0" t="n">
        <v>20930</v>
      </c>
      <c r="J12429" s="0" t="n">
        <v>36892</v>
      </c>
      <c r="K12429" s="0" t="n">
        <v>7896058506099</v>
      </c>
      <c r="L12429" s="1" t="s">
        <v>5437</v>
      </c>
      <c r="N12429" s="0" t="n">
        <v>60</v>
      </c>
      <c r="O12429" s="0" t="n">
        <v>35.28</v>
      </c>
      <c r="P12429" s="0" t="s">
        <v>3744</v>
      </c>
    </row>
    <row r="12430" customFormat="false" ht="12.75" hidden="false" customHeight="false" outlineLevel="0" collapsed="false">
      <c r="A12430" s="0" t="n">
        <v>3</v>
      </c>
      <c r="B12430" s="81" t="n">
        <v>46298</v>
      </c>
      <c r="C12430" s="0" t="n">
        <v>11</v>
      </c>
      <c r="D12430" s="0" t="s">
        <v>3750</v>
      </c>
      <c r="E12430" s="0" t="n">
        <v>1695</v>
      </c>
      <c r="F12430" s="1" t="s">
        <v>312</v>
      </c>
      <c r="I12430" s="0" t="n">
        <v>20930</v>
      </c>
      <c r="J12430" s="0" t="n">
        <v>37567</v>
      </c>
      <c r="K12430" s="0" t="n">
        <v>7891151039796</v>
      </c>
      <c r="L12430" s="1" t="s">
        <v>7033</v>
      </c>
      <c r="N12430" s="0" t="n">
        <v>24</v>
      </c>
      <c r="O12430" s="0" t="n">
        <v>22.32</v>
      </c>
      <c r="P12430" s="0" t="s">
        <v>3744</v>
      </c>
    </row>
    <row r="12431" customFormat="false" ht="12.75" hidden="false" customHeight="false" outlineLevel="0" collapsed="false">
      <c r="A12431" s="0" t="n">
        <v>3</v>
      </c>
      <c r="B12431" s="81" t="n">
        <v>46298</v>
      </c>
      <c r="C12431" s="0" t="n">
        <v>11</v>
      </c>
      <c r="D12431" s="0" t="s">
        <v>3750</v>
      </c>
      <c r="E12431" s="0" t="n">
        <v>1695</v>
      </c>
      <c r="F12431" s="1" t="s">
        <v>312</v>
      </c>
      <c r="I12431" s="0" t="n">
        <v>20930</v>
      </c>
      <c r="J12431" s="0" t="n">
        <v>37867</v>
      </c>
      <c r="K12431" s="0" t="n">
        <v>7896383000590</v>
      </c>
      <c r="L12431" s="1" t="s">
        <v>7034</v>
      </c>
      <c r="N12431" s="0" t="n">
        <v>100</v>
      </c>
      <c r="O12431" s="0" t="n">
        <v>35.28</v>
      </c>
      <c r="P12431" s="0" t="s">
        <v>3744</v>
      </c>
    </row>
    <row r="12432" customFormat="false" ht="12.75" hidden="false" customHeight="false" outlineLevel="0" collapsed="false">
      <c r="A12432" s="0" t="n">
        <v>3</v>
      </c>
      <c r="B12432" s="81" t="n">
        <v>46298</v>
      </c>
      <c r="C12432" s="0" t="n">
        <v>11</v>
      </c>
      <c r="D12432" s="0" t="s">
        <v>3750</v>
      </c>
      <c r="E12432" s="0" t="n">
        <v>1695</v>
      </c>
      <c r="F12432" s="1" t="s">
        <v>312</v>
      </c>
      <c r="I12432" s="0" t="n">
        <v>20930</v>
      </c>
      <c r="J12432" s="0" t="n">
        <v>42817</v>
      </c>
      <c r="K12432" s="0" t="n">
        <v>7891151039758</v>
      </c>
      <c r="L12432" s="1" t="s">
        <v>4604</v>
      </c>
      <c r="N12432" s="0" t="n">
        <v>24</v>
      </c>
      <c r="O12432" s="0" t="n">
        <v>22.32</v>
      </c>
      <c r="P12432" s="0" t="s">
        <v>3744</v>
      </c>
    </row>
    <row r="12433" customFormat="false" ht="12.75" hidden="false" customHeight="false" outlineLevel="0" collapsed="false">
      <c r="A12433" s="0" t="n">
        <v>3</v>
      </c>
      <c r="B12433" s="81" t="n">
        <v>46298</v>
      </c>
      <c r="C12433" s="0" t="n">
        <v>11</v>
      </c>
      <c r="D12433" s="0" t="s">
        <v>3750</v>
      </c>
      <c r="E12433" s="0" t="n">
        <v>1695</v>
      </c>
      <c r="F12433" s="1" t="s">
        <v>312</v>
      </c>
      <c r="I12433" s="0" t="n">
        <v>20930</v>
      </c>
      <c r="J12433" s="0" t="n">
        <v>42981</v>
      </c>
      <c r="K12433" s="0" t="n">
        <v>7891151039734</v>
      </c>
      <c r="L12433" s="1" t="s">
        <v>4605</v>
      </c>
      <c r="N12433" s="0" t="n">
        <v>24</v>
      </c>
      <c r="O12433" s="0" t="n">
        <v>22.32</v>
      </c>
      <c r="P12433" s="0" t="s">
        <v>3744</v>
      </c>
    </row>
    <row r="12434" customFormat="false" ht="12.75" hidden="false" customHeight="false" outlineLevel="0" collapsed="false">
      <c r="A12434" s="0" t="n">
        <v>3</v>
      </c>
      <c r="B12434" s="81" t="n">
        <v>46298</v>
      </c>
      <c r="C12434" s="0" t="n">
        <v>11</v>
      </c>
      <c r="D12434" s="0" t="s">
        <v>3750</v>
      </c>
      <c r="E12434" s="0" t="n">
        <v>1695</v>
      </c>
      <c r="F12434" s="1" t="s">
        <v>312</v>
      </c>
      <c r="I12434" s="0" t="n">
        <v>20930</v>
      </c>
      <c r="J12434" s="0" t="n">
        <v>52436</v>
      </c>
      <c r="K12434" s="0" t="n">
        <v>7895800002940</v>
      </c>
      <c r="L12434" s="1" t="s">
        <v>7035</v>
      </c>
      <c r="N12434" s="0" t="n">
        <v>64</v>
      </c>
      <c r="O12434" s="0" t="n">
        <v>28.02</v>
      </c>
      <c r="P12434" s="0" t="s">
        <v>3744</v>
      </c>
    </row>
    <row r="12435" customFormat="false" ht="12.75" hidden="false" customHeight="false" outlineLevel="0" collapsed="false">
      <c r="A12435" s="0" t="n">
        <v>3</v>
      </c>
      <c r="B12435" s="81" t="n">
        <v>46298</v>
      </c>
      <c r="C12435" s="0" t="n">
        <v>11</v>
      </c>
      <c r="D12435" s="0" t="s">
        <v>3750</v>
      </c>
      <c r="E12435" s="0" t="n">
        <v>1695</v>
      </c>
      <c r="F12435" s="1" t="s">
        <v>312</v>
      </c>
      <c r="I12435" s="0" t="n">
        <v>20930</v>
      </c>
      <c r="J12435" s="0" t="n">
        <v>52437</v>
      </c>
      <c r="K12435" s="0" t="n">
        <v>7895800002964</v>
      </c>
      <c r="L12435" s="1" t="s">
        <v>7036</v>
      </c>
      <c r="N12435" s="0" t="n">
        <v>64</v>
      </c>
      <c r="O12435" s="0" t="n">
        <v>28.02</v>
      </c>
      <c r="P12435" s="0" t="s">
        <v>3744</v>
      </c>
    </row>
    <row r="12436" customFormat="false" ht="12.75" hidden="false" customHeight="false" outlineLevel="0" collapsed="false">
      <c r="A12436" s="0" t="n">
        <v>3</v>
      </c>
      <c r="B12436" s="81" t="n">
        <v>46298</v>
      </c>
      <c r="C12436" s="0" t="n">
        <v>11</v>
      </c>
      <c r="D12436" s="0" t="s">
        <v>3750</v>
      </c>
      <c r="E12436" s="0" t="n">
        <v>1695</v>
      </c>
      <c r="F12436" s="1" t="s">
        <v>312</v>
      </c>
      <c r="I12436" s="0" t="n">
        <v>20930</v>
      </c>
      <c r="J12436" s="0" t="n">
        <v>52455</v>
      </c>
      <c r="K12436" s="0" t="n">
        <v>7895800002957</v>
      </c>
      <c r="L12436" s="1" t="s">
        <v>7037</v>
      </c>
      <c r="N12436" s="0" t="n">
        <v>64</v>
      </c>
      <c r="O12436" s="0" t="n">
        <v>28.02</v>
      </c>
      <c r="P12436" s="0" t="s">
        <v>3744</v>
      </c>
    </row>
    <row r="12437" customFormat="false" ht="12.75" hidden="false" customHeight="false" outlineLevel="0" collapsed="false">
      <c r="A12437" s="0" t="n">
        <v>3</v>
      </c>
      <c r="B12437" s="81" t="n">
        <v>46298</v>
      </c>
      <c r="C12437" s="0" t="n">
        <v>11</v>
      </c>
      <c r="D12437" s="0" t="s">
        <v>3750</v>
      </c>
      <c r="E12437" s="0" t="n">
        <v>1695</v>
      </c>
      <c r="F12437" s="1" t="s">
        <v>312</v>
      </c>
      <c r="I12437" s="0" t="n">
        <v>20930</v>
      </c>
      <c r="J12437" s="0" t="n">
        <v>52456</v>
      </c>
      <c r="K12437" s="0" t="n">
        <v>7895800002933</v>
      </c>
      <c r="L12437" s="1" t="s">
        <v>7038</v>
      </c>
      <c r="N12437" s="0" t="n">
        <v>64</v>
      </c>
      <c r="O12437" s="0" t="n">
        <v>28.02</v>
      </c>
      <c r="P12437" s="0" t="s">
        <v>3744</v>
      </c>
    </row>
    <row r="12438" customFormat="false" ht="12.75" hidden="false" customHeight="false" outlineLevel="0" collapsed="false">
      <c r="A12438" s="0" t="n">
        <v>3</v>
      </c>
      <c r="B12438" s="81" t="n">
        <v>46298</v>
      </c>
      <c r="C12438" s="0" t="n">
        <v>11</v>
      </c>
      <c r="D12438" s="0" t="s">
        <v>3750</v>
      </c>
      <c r="E12438" s="0" t="n">
        <v>1695</v>
      </c>
      <c r="F12438" s="1" t="s">
        <v>312</v>
      </c>
      <c r="I12438" s="0" t="n">
        <v>20930</v>
      </c>
      <c r="J12438" s="0" t="n">
        <v>52560</v>
      </c>
      <c r="K12438" s="0" t="n">
        <v>7891991299619</v>
      </c>
      <c r="L12438" s="1" t="s">
        <v>5604</v>
      </c>
      <c r="N12438" s="0" t="n">
        <v>48</v>
      </c>
      <c r="O12438" s="0" t="n">
        <v>280.32</v>
      </c>
      <c r="P12438" s="0" t="s">
        <v>3744</v>
      </c>
    </row>
    <row r="12439" customFormat="false" ht="12.75" hidden="false" customHeight="false" outlineLevel="0" collapsed="false">
      <c r="A12439" s="0" t="n">
        <v>3</v>
      </c>
      <c r="B12439" s="81" t="n">
        <v>46298</v>
      </c>
      <c r="C12439" s="0" t="n">
        <v>11</v>
      </c>
      <c r="D12439" s="0" t="s">
        <v>3750</v>
      </c>
      <c r="E12439" s="0" t="n">
        <v>1695</v>
      </c>
      <c r="F12439" s="1" t="s">
        <v>312</v>
      </c>
      <c r="I12439" s="0" t="n">
        <v>20930</v>
      </c>
      <c r="J12439" s="0" t="n">
        <v>54424</v>
      </c>
      <c r="K12439" s="0" t="n">
        <v>7897312404144</v>
      </c>
      <c r="L12439" s="1" t="s">
        <v>5794</v>
      </c>
      <c r="N12439" s="0" t="n">
        <v>50</v>
      </c>
      <c r="O12439" s="0" t="n">
        <v>81</v>
      </c>
      <c r="P12439" s="0" t="s">
        <v>3744</v>
      </c>
    </row>
    <row r="12440" customFormat="false" ht="12.75" hidden="false" customHeight="false" outlineLevel="0" collapsed="false">
      <c r="A12440" s="0" t="n">
        <v>3</v>
      </c>
      <c r="B12440" s="81" t="n">
        <v>46298</v>
      </c>
      <c r="C12440" s="0" t="n">
        <v>11</v>
      </c>
      <c r="D12440" s="0" t="s">
        <v>3750</v>
      </c>
      <c r="E12440" s="0" t="n">
        <v>1695</v>
      </c>
      <c r="F12440" s="1" t="s">
        <v>312</v>
      </c>
      <c r="I12440" s="0" t="n">
        <v>20930</v>
      </c>
      <c r="J12440" s="0" t="n">
        <v>59714</v>
      </c>
      <c r="K12440" s="0" t="n">
        <v>7896005210192</v>
      </c>
      <c r="L12440" s="1" t="s">
        <v>4258</v>
      </c>
      <c r="N12440" s="0" t="n">
        <v>40</v>
      </c>
      <c r="O12440" s="0" t="n">
        <v>92.4</v>
      </c>
      <c r="P12440" s="0" t="s">
        <v>3744</v>
      </c>
    </row>
    <row r="12441" customFormat="false" ht="12.75" hidden="false" customHeight="false" outlineLevel="0" collapsed="false">
      <c r="A12441" s="0" t="n">
        <v>3</v>
      </c>
      <c r="B12441" s="81" t="n">
        <v>46298</v>
      </c>
      <c r="C12441" s="0" t="n">
        <v>11</v>
      </c>
      <c r="D12441" s="0" t="s">
        <v>3750</v>
      </c>
      <c r="E12441" s="0" t="n">
        <v>1695</v>
      </c>
      <c r="F12441" s="1" t="s">
        <v>312</v>
      </c>
      <c r="I12441" s="0" t="n">
        <v>20930</v>
      </c>
      <c r="J12441" s="0" t="n">
        <v>59756</v>
      </c>
      <c r="K12441" s="0" t="n">
        <v>7896707305189</v>
      </c>
      <c r="L12441" s="1" t="s">
        <v>5915</v>
      </c>
      <c r="N12441" s="0" t="n">
        <v>300</v>
      </c>
      <c r="O12441" s="0" t="n">
        <v>36.3</v>
      </c>
      <c r="P12441" s="0" t="s">
        <v>3744</v>
      </c>
    </row>
    <row r="12442" customFormat="false" ht="12.75" hidden="false" customHeight="false" outlineLevel="0" collapsed="false">
      <c r="A12442" s="0" t="n">
        <v>3</v>
      </c>
      <c r="B12442" s="81" t="n">
        <v>46298</v>
      </c>
      <c r="C12442" s="0" t="n">
        <v>11</v>
      </c>
      <c r="D12442" s="0" t="s">
        <v>3750</v>
      </c>
      <c r="E12442" s="0" t="n">
        <v>1695</v>
      </c>
      <c r="F12442" s="1" t="s">
        <v>312</v>
      </c>
      <c r="I12442" s="0" t="n">
        <v>20930</v>
      </c>
      <c r="J12442" s="0" t="n">
        <v>78063</v>
      </c>
      <c r="K12442" s="0" t="n">
        <v>7891149108718</v>
      </c>
      <c r="L12442" s="1" t="s">
        <v>4376</v>
      </c>
      <c r="N12442" s="0" t="n">
        <v>48</v>
      </c>
      <c r="O12442" s="0" t="n">
        <v>331.2</v>
      </c>
      <c r="P12442" s="0" t="s">
        <v>3744</v>
      </c>
    </row>
    <row r="12443" customFormat="false" ht="12.75" hidden="false" customHeight="false" outlineLevel="0" collapsed="false">
      <c r="A12443" s="0" t="n">
        <v>3</v>
      </c>
      <c r="B12443" s="81" t="n">
        <v>46298</v>
      </c>
      <c r="C12443" s="0" t="n">
        <v>11</v>
      </c>
      <c r="D12443" s="0" t="s">
        <v>3750</v>
      </c>
      <c r="E12443" s="0" t="n">
        <v>1723</v>
      </c>
      <c r="F12443" s="1" t="s">
        <v>63</v>
      </c>
      <c r="I12443" s="0" t="n">
        <v>177331</v>
      </c>
      <c r="J12443" s="0" t="n">
        <v>29079</v>
      </c>
      <c r="K12443" s="0" t="n">
        <v>55515</v>
      </c>
      <c r="L12443" s="1" t="s">
        <v>3821</v>
      </c>
      <c r="N12443" s="0" t="n">
        <v>147.8</v>
      </c>
      <c r="O12443" s="0" t="n">
        <v>4803.5</v>
      </c>
      <c r="P12443" s="0" t="s">
        <v>3744</v>
      </c>
    </row>
    <row r="12444" customFormat="false" ht="12.75" hidden="false" customHeight="false" outlineLevel="0" collapsed="false">
      <c r="A12444" s="0" t="n">
        <v>3</v>
      </c>
      <c r="B12444" s="81" t="n">
        <v>46298</v>
      </c>
      <c r="C12444" s="0" t="n">
        <v>11</v>
      </c>
      <c r="D12444" s="0" t="s">
        <v>3750</v>
      </c>
      <c r="E12444" s="0" t="n">
        <v>1815</v>
      </c>
      <c r="F12444" s="1" t="s">
        <v>79</v>
      </c>
      <c r="I12444" s="0" t="n">
        <v>405931</v>
      </c>
      <c r="J12444" s="0" t="n">
        <v>100024</v>
      </c>
      <c r="K12444" s="0" t="n">
        <v>25</v>
      </c>
      <c r="L12444" s="1" t="s">
        <v>3851</v>
      </c>
      <c r="N12444" s="0" t="n">
        <v>53.07</v>
      </c>
      <c r="O12444" s="0" t="n">
        <v>795.52</v>
      </c>
      <c r="P12444" s="0" t="s">
        <v>3744</v>
      </c>
    </row>
    <row r="12445" customFormat="false" ht="12.75" hidden="false" customHeight="false" outlineLevel="0" collapsed="false">
      <c r="A12445" s="0" t="n">
        <v>3</v>
      </c>
      <c r="B12445" s="81" t="n">
        <v>46298</v>
      </c>
      <c r="C12445" s="0" t="n">
        <v>11</v>
      </c>
      <c r="D12445" s="0" t="s">
        <v>3750</v>
      </c>
      <c r="E12445" s="0" t="n">
        <v>1815</v>
      </c>
      <c r="F12445" s="1" t="s">
        <v>79</v>
      </c>
      <c r="I12445" s="0" t="n">
        <v>405931</v>
      </c>
      <c r="J12445" s="0" t="n">
        <v>110191</v>
      </c>
      <c r="K12445" s="0" t="n">
        <v>37402</v>
      </c>
      <c r="L12445" s="1" t="s">
        <v>3857</v>
      </c>
      <c r="N12445" s="0" t="n">
        <v>60</v>
      </c>
      <c r="O12445" s="0" t="n">
        <v>479.4</v>
      </c>
      <c r="P12445" s="0" t="s">
        <v>3744</v>
      </c>
    </row>
    <row r="12446" customFormat="false" ht="12.75" hidden="false" customHeight="false" outlineLevel="0" collapsed="false">
      <c r="A12446" s="0" t="n">
        <v>3</v>
      </c>
      <c r="B12446" s="81" t="n">
        <v>46298</v>
      </c>
      <c r="C12446" s="0" t="n">
        <v>11</v>
      </c>
      <c r="D12446" s="0" t="s">
        <v>3750</v>
      </c>
      <c r="E12446" s="0" t="n">
        <v>1608</v>
      </c>
      <c r="F12446" s="1" t="s">
        <v>65</v>
      </c>
      <c r="I12446" s="0" t="n">
        <v>1741464</v>
      </c>
      <c r="J12446" s="0" t="n">
        <v>102366</v>
      </c>
      <c r="K12446" s="0" t="n">
        <v>7894321722016</v>
      </c>
      <c r="L12446" s="1" t="s">
        <v>3954</v>
      </c>
      <c r="N12446" s="0" t="n">
        <v>81</v>
      </c>
      <c r="O12446" s="0" t="n">
        <v>205.74</v>
      </c>
      <c r="P12446" s="0" t="s">
        <v>3744</v>
      </c>
    </row>
    <row r="12447" customFormat="false" ht="12.75" hidden="false" customHeight="false" outlineLevel="0" collapsed="false">
      <c r="A12447" s="0" t="n">
        <v>3</v>
      </c>
      <c r="B12447" s="81" t="n">
        <v>46298</v>
      </c>
      <c r="C12447" s="0" t="n">
        <v>11</v>
      </c>
      <c r="D12447" s="0" t="s">
        <v>3750</v>
      </c>
      <c r="E12447" s="0" t="n">
        <v>1608</v>
      </c>
      <c r="F12447" s="1" t="s">
        <v>65</v>
      </c>
      <c r="I12447" s="0" t="n">
        <v>1741464</v>
      </c>
      <c r="J12447" s="0" t="n">
        <v>104454</v>
      </c>
      <c r="K12447" s="0" t="n">
        <v>7892840142124</v>
      </c>
      <c r="L12447" s="1" t="s">
        <v>3955</v>
      </c>
      <c r="N12447" s="0" t="n">
        <v>30</v>
      </c>
      <c r="O12447" s="0" t="n">
        <v>66</v>
      </c>
      <c r="P12447" s="0" t="s">
        <v>3744</v>
      </c>
    </row>
    <row r="12448" customFormat="false" ht="12.75" hidden="false" customHeight="false" outlineLevel="0" collapsed="false">
      <c r="A12448" s="0" t="n">
        <v>3</v>
      </c>
      <c r="B12448" s="81" t="n">
        <v>46298</v>
      </c>
      <c r="C12448" s="0" t="n">
        <v>11</v>
      </c>
      <c r="D12448" s="0" t="s">
        <v>3750</v>
      </c>
      <c r="E12448" s="0" t="n">
        <v>1608</v>
      </c>
      <c r="F12448" s="1" t="s">
        <v>65</v>
      </c>
      <c r="I12448" s="0" t="n">
        <v>1741464</v>
      </c>
      <c r="J12448" s="0" t="n">
        <v>107088</v>
      </c>
      <c r="K12448" s="0" t="n">
        <v>7896828000482</v>
      </c>
      <c r="L12448" s="1" t="s">
        <v>6397</v>
      </c>
      <c r="N12448" s="0" t="n">
        <v>12</v>
      </c>
      <c r="O12448" s="0" t="n">
        <v>67.44</v>
      </c>
      <c r="P12448" s="0" t="s">
        <v>3744</v>
      </c>
    </row>
    <row r="12449" customFormat="false" ht="12.75" hidden="false" customHeight="false" outlineLevel="0" collapsed="false">
      <c r="A12449" s="0" t="n">
        <v>3</v>
      </c>
      <c r="B12449" s="81" t="n">
        <v>46298</v>
      </c>
      <c r="C12449" s="0" t="n">
        <v>11</v>
      </c>
      <c r="D12449" s="0" t="s">
        <v>3750</v>
      </c>
      <c r="E12449" s="0" t="n">
        <v>1608</v>
      </c>
      <c r="F12449" s="1" t="s">
        <v>65</v>
      </c>
      <c r="I12449" s="0" t="n">
        <v>1741464</v>
      </c>
      <c r="J12449" s="0" t="n">
        <v>107532</v>
      </c>
      <c r="K12449" s="0" t="n">
        <v>7896828000017</v>
      </c>
      <c r="L12449" s="1" t="s">
        <v>7039</v>
      </c>
      <c r="N12449" s="0" t="n">
        <v>27</v>
      </c>
      <c r="O12449" s="0" t="n">
        <v>95.04</v>
      </c>
      <c r="P12449" s="0" t="s">
        <v>3744</v>
      </c>
    </row>
    <row r="12450" customFormat="false" ht="12.75" hidden="false" customHeight="false" outlineLevel="0" collapsed="false">
      <c r="A12450" s="0" t="n">
        <v>3</v>
      </c>
      <c r="B12450" s="81" t="n">
        <v>46298</v>
      </c>
      <c r="C12450" s="0" t="n">
        <v>11</v>
      </c>
      <c r="D12450" s="0" t="s">
        <v>3750</v>
      </c>
      <c r="E12450" s="0" t="n">
        <v>1608</v>
      </c>
      <c r="F12450" s="1" t="s">
        <v>65</v>
      </c>
      <c r="I12450" s="0" t="n">
        <v>1741464</v>
      </c>
      <c r="J12450" s="0" t="n">
        <v>36474</v>
      </c>
      <c r="K12450" s="0" t="n">
        <v>7892840815745</v>
      </c>
      <c r="L12450" s="1" t="s">
        <v>3958</v>
      </c>
      <c r="N12450" s="0" t="n">
        <v>30</v>
      </c>
      <c r="O12450" s="0" t="n">
        <v>66</v>
      </c>
      <c r="P12450" s="0" t="s">
        <v>3744</v>
      </c>
    </row>
    <row r="12451" customFormat="false" ht="12.75" hidden="false" customHeight="false" outlineLevel="0" collapsed="false">
      <c r="A12451" s="0" t="n">
        <v>3</v>
      </c>
      <c r="B12451" s="81" t="n">
        <v>46298</v>
      </c>
      <c r="C12451" s="0" t="n">
        <v>11</v>
      </c>
      <c r="D12451" s="0" t="s">
        <v>3750</v>
      </c>
      <c r="E12451" s="0" t="n">
        <v>1608</v>
      </c>
      <c r="F12451" s="1" t="s">
        <v>65</v>
      </c>
      <c r="I12451" s="0" t="n">
        <v>1741464</v>
      </c>
      <c r="J12451" s="0" t="n">
        <v>65341</v>
      </c>
      <c r="K12451" s="0" t="n">
        <v>7892840822309</v>
      </c>
      <c r="L12451" s="1" t="s">
        <v>3959</v>
      </c>
      <c r="N12451" s="0" t="n">
        <v>28</v>
      </c>
      <c r="O12451" s="0" t="n">
        <v>93.24</v>
      </c>
      <c r="P12451" s="0" t="s">
        <v>3744</v>
      </c>
    </row>
    <row r="12452" customFormat="false" ht="12.75" hidden="false" customHeight="false" outlineLevel="0" collapsed="false">
      <c r="A12452" s="0" t="n">
        <v>3</v>
      </c>
      <c r="B12452" s="81" t="n">
        <v>46298</v>
      </c>
      <c r="C12452" s="0" t="n">
        <v>11</v>
      </c>
      <c r="D12452" s="0" t="s">
        <v>3750</v>
      </c>
      <c r="E12452" s="0" t="n">
        <v>1608</v>
      </c>
      <c r="F12452" s="1" t="s">
        <v>65</v>
      </c>
      <c r="I12452" s="0" t="n">
        <v>1741464</v>
      </c>
      <c r="J12452" s="0" t="n">
        <v>65342</v>
      </c>
      <c r="K12452" s="0" t="n">
        <v>7892840822446</v>
      </c>
      <c r="L12452" s="1" t="s">
        <v>3960</v>
      </c>
      <c r="N12452" s="0" t="n">
        <v>10</v>
      </c>
      <c r="O12452" s="0" t="n">
        <v>133.4</v>
      </c>
      <c r="P12452" s="0" t="s">
        <v>3744</v>
      </c>
    </row>
    <row r="12453" customFormat="false" ht="12.75" hidden="false" customHeight="false" outlineLevel="0" collapsed="false">
      <c r="A12453" s="0" t="n">
        <v>3</v>
      </c>
      <c r="B12453" s="81" t="n">
        <v>46298</v>
      </c>
      <c r="C12453" s="0" t="n">
        <v>11</v>
      </c>
      <c r="D12453" s="0" t="s">
        <v>3750</v>
      </c>
      <c r="E12453" s="0" t="n">
        <v>1608</v>
      </c>
      <c r="F12453" s="1" t="s">
        <v>65</v>
      </c>
      <c r="I12453" s="0" t="n">
        <v>1741464</v>
      </c>
      <c r="J12453" s="0" t="n">
        <v>65592</v>
      </c>
      <c r="K12453" s="0" t="n">
        <v>7892840822286</v>
      </c>
      <c r="L12453" s="1" t="s">
        <v>5756</v>
      </c>
      <c r="N12453" s="0" t="n">
        <v>20</v>
      </c>
      <c r="O12453" s="0" t="n">
        <v>66.6</v>
      </c>
      <c r="P12453" s="0" t="s">
        <v>3744</v>
      </c>
    </row>
    <row r="12454" customFormat="false" ht="12.75" hidden="false" customHeight="false" outlineLevel="0" collapsed="false">
      <c r="A12454" s="0" t="n">
        <v>3</v>
      </c>
      <c r="B12454" s="81" t="n">
        <v>46298</v>
      </c>
      <c r="C12454" s="0" t="n">
        <v>11</v>
      </c>
      <c r="D12454" s="0" t="s">
        <v>3750</v>
      </c>
      <c r="E12454" s="0" t="n">
        <v>1608</v>
      </c>
      <c r="F12454" s="1" t="s">
        <v>65</v>
      </c>
      <c r="I12454" s="0" t="n">
        <v>1741464</v>
      </c>
      <c r="J12454" s="0" t="n">
        <v>65595</v>
      </c>
      <c r="K12454" s="0" t="n">
        <v>7892840823245</v>
      </c>
      <c r="L12454" s="1" t="s">
        <v>7040</v>
      </c>
      <c r="N12454" s="0" t="n">
        <v>2</v>
      </c>
      <c r="O12454" s="0" t="n">
        <v>24.04</v>
      </c>
      <c r="P12454" s="0" t="s">
        <v>3744</v>
      </c>
    </row>
    <row r="12455" customFormat="false" ht="12.75" hidden="false" customHeight="false" outlineLevel="0" collapsed="false">
      <c r="A12455" s="0" t="n">
        <v>3</v>
      </c>
      <c r="B12455" s="81" t="n">
        <v>46298</v>
      </c>
      <c r="C12455" s="0" t="n">
        <v>11</v>
      </c>
      <c r="D12455" s="0" t="s">
        <v>3750</v>
      </c>
      <c r="E12455" s="0" t="n">
        <v>1608</v>
      </c>
      <c r="F12455" s="1" t="s">
        <v>65</v>
      </c>
      <c r="I12455" s="0" t="n">
        <v>1741464</v>
      </c>
      <c r="J12455" s="0" t="n">
        <v>65597</v>
      </c>
      <c r="K12455" s="0" t="n">
        <v>7892840822736</v>
      </c>
      <c r="L12455" s="1" t="s">
        <v>3962</v>
      </c>
      <c r="N12455" s="0" t="n">
        <v>3</v>
      </c>
      <c r="O12455" s="0" t="n">
        <v>37.71</v>
      </c>
      <c r="P12455" s="0" t="s">
        <v>3744</v>
      </c>
    </row>
    <row r="12456" customFormat="false" ht="12.75" hidden="false" customHeight="false" outlineLevel="0" collapsed="false">
      <c r="A12456" s="0" t="n">
        <v>3</v>
      </c>
      <c r="B12456" s="81" t="n">
        <v>46298</v>
      </c>
      <c r="C12456" s="0" t="n">
        <v>11</v>
      </c>
      <c r="D12456" s="0" t="s">
        <v>3750</v>
      </c>
      <c r="E12456" s="0" t="n">
        <v>1608</v>
      </c>
      <c r="F12456" s="1" t="s">
        <v>65</v>
      </c>
      <c r="I12456" s="0" t="n">
        <v>1741464</v>
      </c>
      <c r="J12456" s="0" t="n">
        <v>65598</v>
      </c>
      <c r="K12456" s="0" t="n">
        <v>7892840822361</v>
      </c>
      <c r="L12456" s="1" t="s">
        <v>3963</v>
      </c>
      <c r="N12456" s="0" t="n">
        <v>5</v>
      </c>
      <c r="O12456" s="0" t="n">
        <v>39.2</v>
      </c>
      <c r="P12456" s="0" t="s">
        <v>3744</v>
      </c>
    </row>
    <row r="12457" customFormat="false" ht="12.75" hidden="false" customHeight="false" outlineLevel="0" collapsed="false">
      <c r="A12457" s="0" t="n">
        <v>3</v>
      </c>
      <c r="B12457" s="81" t="n">
        <v>46298</v>
      </c>
      <c r="C12457" s="0" t="n">
        <v>11</v>
      </c>
      <c r="D12457" s="0" t="s">
        <v>3750</v>
      </c>
      <c r="E12457" s="0" t="n">
        <v>1608</v>
      </c>
      <c r="F12457" s="1" t="s">
        <v>65</v>
      </c>
      <c r="I12457" s="0" t="n">
        <v>1741464</v>
      </c>
      <c r="J12457" s="0" t="n">
        <v>65734</v>
      </c>
      <c r="K12457" s="0" t="n">
        <v>7892840823047</v>
      </c>
      <c r="L12457" s="1" t="s">
        <v>3964</v>
      </c>
      <c r="N12457" s="0" t="n">
        <v>10</v>
      </c>
      <c r="O12457" s="0" t="n">
        <v>64</v>
      </c>
      <c r="P12457" s="0" t="s">
        <v>3744</v>
      </c>
    </row>
    <row r="12458" customFormat="false" ht="12.75" hidden="false" customHeight="false" outlineLevel="0" collapsed="false">
      <c r="A12458" s="0" t="n">
        <v>3</v>
      </c>
      <c r="B12458" s="81" t="n">
        <v>46298</v>
      </c>
      <c r="C12458" s="0" t="n">
        <v>11</v>
      </c>
      <c r="D12458" s="0" t="s">
        <v>3750</v>
      </c>
      <c r="E12458" s="0" t="n">
        <v>1608</v>
      </c>
      <c r="F12458" s="1" t="s">
        <v>65</v>
      </c>
      <c r="I12458" s="0" t="n">
        <v>1741464</v>
      </c>
      <c r="J12458" s="0" t="n">
        <v>65736</v>
      </c>
      <c r="K12458" s="0" t="n">
        <v>7892840823054</v>
      </c>
      <c r="L12458" s="1" t="s">
        <v>3965</v>
      </c>
      <c r="N12458" s="0" t="n">
        <v>10</v>
      </c>
      <c r="O12458" s="0" t="n">
        <v>64</v>
      </c>
      <c r="P12458" s="0" t="s">
        <v>3744</v>
      </c>
    </row>
    <row r="12459" customFormat="false" ht="12.75" hidden="false" customHeight="false" outlineLevel="0" collapsed="false">
      <c r="A12459" s="0" t="n">
        <v>3</v>
      </c>
      <c r="B12459" s="81" t="n">
        <v>46298</v>
      </c>
      <c r="C12459" s="0" t="n">
        <v>11</v>
      </c>
      <c r="D12459" s="0" t="s">
        <v>3750</v>
      </c>
      <c r="E12459" s="0" t="n">
        <v>1608</v>
      </c>
      <c r="F12459" s="1" t="s">
        <v>65</v>
      </c>
      <c r="I12459" s="0" t="n">
        <v>1741464</v>
      </c>
      <c r="J12459" s="0" t="n">
        <v>65799</v>
      </c>
      <c r="K12459" s="0" t="n">
        <v>7892840822385</v>
      </c>
      <c r="L12459" s="1" t="s">
        <v>3966</v>
      </c>
      <c r="N12459" s="0" t="n">
        <v>32</v>
      </c>
      <c r="O12459" s="0" t="n">
        <v>120.64</v>
      </c>
      <c r="P12459" s="0" t="s">
        <v>3744</v>
      </c>
    </row>
    <row r="12460" customFormat="false" ht="12.75" hidden="false" customHeight="false" outlineLevel="0" collapsed="false">
      <c r="A12460" s="0" t="n">
        <v>3</v>
      </c>
      <c r="B12460" s="81" t="n">
        <v>46298</v>
      </c>
      <c r="C12460" s="0" t="n">
        <v>11</v>
      </c>
      <c r="D12460" s="0" t="s">
        <v>3750</v>
      </c>
      <c r="E12460" s="0" t="n">
        <v>1608</v>
      </c>
      <c r="F12460" s="1" t="s">
        <v>65</v>
      </c>
      <c r="I12460" s="0" t="n">
        <v>1741464</v>
      </c>
      <c r="J12460" s="0" t="n">
        <v>65965</v>
      </c>
      <c r="K12460" s="0" t="n">
        <v>7892840822507</v>
      </c>
      <c r="L12460" s="1" t="s">
        <v>5758</v>
      </c>
      <c r="N12460" s="0" t="n">
        <v>6</v>
      </c>
      <c r="O12460" s="0" t="n">
        <v>10.8</v>
      </c>
      <c r="P12460" s="0" t="s">
        <v>3744</v>
      </c>
    </row>
    <row r="12461" customFormat="false" ht="12.75" hidden="false" customHeight="false" outlineLevel="0" collapsed="false">
      <c r="A12461" s="0" t="n">
        <v>3</v>
      </c>
      <c r="B12461" s="81" t="n">
        <v>46298</v>
      </c>
      <c r="C12461" s="0" t="n">
        <v>11</v>
      </c>
      <c r="D12461" s="0" t="s">
        <v>3750</v>
      </c>
      <c r="E12461" s="0" t="n">
        <v>1608</v>
      </c>
      <c r="F12461" s="1" t="s">
        <v>65</v>
      </c>
      <c r="I12461" s="0" t="n">
        <v>1741464</v>
      </c>
      <c r="J12461" s="0" t="n">
        <v>66000</v>
      </c>
      <c r="K12461" s="0" t="n">
        <v>7892840822484</v>
      </c>
      <c r="L12461" s="1" t="s">
        <v>3967</v>
      </c>
      <c r="N12461" s="0" t="n">
        <v>6</v>
      </c>
      <c r="O12461" s="0" t="n">
        <v>10.8</v>
      </c>
      <c r="P12461" s="0" t="s">
        <v>3744</v>
      </c>
    </row>
    <row r="12462" customFormat="false" ht="12.75" hidden="false" customHeight="false" outlineLevel="0" collapsed="false">
      <c r="A12462" s="0" t="n">
        <v>3</v>
      </c>
      <c r="B12462" s="81" t="n">
        <v>46298</v>
      </c>
      <c r="C12462" s="0" t="n">
        <v>11</v>
      </c>
      <c r="D12462" s="0" t="s">
        <v>3750</v>
      </c>
      <c r="E12462" s="0" t="n">
        <v>1608</v>
      </c>
      <c r="F12462" s="1" t="s">
        <v>65</v>
      </c>
      <c r="I12462" s="0" t="n">
        <v>1741464</v>
      </c>
      <c r="J12462" s="0" t="n">
        <v>66089</v>
      </c>
      <c r="K12462" s="0" t="n">
        <v>7892840822323</v>
      </c>
      <c r="L12462" s="1" t="s">
        <v>3969</v>
      </c>
      <c r="N12462" s="0" t="n">
        <v>3</v>
      </c>
      <c r="O12462" s="0" t="n">
        <v>39.57</v>
      </c>
      <c r="P12462" s="0" t="s">
        <v>3744</v>
      </c>
    </row>
    <row r="12463" customFormat="false" ht="12.75" hidden="false" customHeight="false" outlineLevel="0" collapsed="false">
      <c r="A12463" s="0" t="n">
        <v>3</v>
      </c>
      <c r="B12463" s="81" t="n">
        <v>46298</v>
      </c>
      <c r="C12463" s="0" t="n">
        <v>11</v>
      </c>
      <c r="D12463" s="0" t="s">
        <v>3750</v>
      </c>
      <c r="E12463" s="0" t="n">
        <v>1608</v>
      </c>
      <c r="F12463" s="1" t="s">
        <v>65</v>
      </c>
      <c r="I12463" s="0" t="n">
        <v>1741464</v>
      </c>
      <c r="J12463" s="0" t="n">
        <v>66252</v>
      </c>
      <c r="K12463" s="0" t="n">
        <v>7892840822392</v>
      </c>
      <c r="L12463" s="1" t="s">
        <v>5760</v>
      </c>
      <c r="N12463" s="0" t="n">
        <v>6</v>
      </c>
      <c r="O12463" s="0" t="n">
        <v>20.52</v>
      </c>
      <c r="P12463" s="0" t="s">
        <v>3744</v>
      </c>
    </row>
    <row r="12464" customFormat="false" ht="12.75" hidden="false" customHeight="false" outlineLevel="0" collapsed="false">
      <c r="A12464" s="0" t="n">
        <v>3</v>
      </c>
      <c r="B12464" s="81" t="n">
        <v>46298</v>
      </c>
      <c r="C12464" s="0" t="n">
        <v>11</v>
      </c>
      <c r="D12464" s="0" t="s">
        <v>3750</v>
      </c>
      <c r="E12464" s="0" t="n">
        <v>1608</v>
      </c>
      <c r="F12464" s="1" t="s">
        <v>65</v>
      </c>
      <c r="I12464" s="0" t="n">
        <v>1741464</v>
      </c>
      <c r="J12464" s="0" t="n">
        <v>66366</v>
      </c>
      <c r="K12464" s="0" t="n">
        <v>7892840822378</v>
      </c>
      <c r="L12464" s="1" t="s">
        <v>3970</v>
      </c>
      <c r="N12464" s="0" t="n">
        <v>9</v>
      </c>
      <c r="O12464" s="0" t="n">
        <v>36.54</v>
      </c>
      <c r="P12464" s="0" t="s">
        <v>3744</v>
      </c>
    </row>
    <row r="12465" customFormat="false" ht="12.75" hidden="false" customHeight="false" outlineLevel="0" collapsed="false">
      <c r="A12465" s="0" t="n">
        <v>3</v>
      </c>
      <c r="B12465" s="81" t="n">
        <v>46298</v>
      </c>
      <c r="C12465" s="0" t="n">
        <v>11</v>
      </c>
      <c r="D12465" s="0" t="s">
        <v>3750</v>
      </c>
      <c r="E12465" s="0" t="n">
        <v>1608</v>
      </c>
      <c r="F12465" s="1" t="s">
        <v>65</v>
      </c>
      <c r="I12465" s="0" t="n">
        <v>1741464</v>
      </c>
      <c r="J12465" s="0" t="n">
        <v>66993</v>
      </c>
      <c r="K12465" s="0" t="n">
        <v>7892840822347</v>
      </c>
      <c r="L12465" s="1" t="s">
        <v>3960</v>
      </c>
      <c r="N12465" s="0" t="n">
        <v>10</v>
      </c>
      <c r="O12465" s="0" t="n">
        <v>86.4</v>
      </c>
      <c r="P12465" s="0" t="s">
        <v>3744</v>
      </c>
    </row>
    <row r="12466" customFormat="false" ht="12.75" hidden="false" customHeight="false" outlineLevel="0" collapsed="false">
      <c r="A12466" s="0" t="n">
        <v>3</v>
      </c>
      <c r="B12466" s="81" t="n">
        <v>46298</v>
      </c>
      <c r="C12466" s="0" t="n">
        <v>11</v>
      </c>
      <c r="D12466" s="0" t="s">
        <v>3750</v>
      </c>
      <c r="E12466" s="0" t="n">
        <v>1608</v>
      </c>
      <c r="F12466" s="1" t="s">
        <v>65</v>
      </c>
      <c r="I12466" s="0" t="n">
        <v>1741464</v>
      </c>
      <c r="J12466" s="0" t="n">
        <v>67725</v>
      </c>
      <c r="K12466" s="0" t="n">
        <v>7892840822477</v>
      </c>
      <c r="L12466" s="1" t="s">
        <v>6768</v>
      </c>
      <c r="N12466" s="0" t="n">
        <v>6</v>
      </c>
      <c r="O12466" s="0" t="n">
        <v>10.8</v>
      </c>
      <c r="P12466" s="0" t="s">
        <v>3744</v>
      </c>
    </row>
    <row r="12467" customFormat="false" ht="12.75" hidden="false" customHeight="false" outlineLevel="0" collapsed="false">
      <c r="A12467" s="0" t="n">
        <v>3</v>
      </c>
      <c r="B12467" s="81" t="n">
        <v>46298</v>
      </c>
      <c r="C12467" s="0" t="n">
        <v>11</v>
      </c>
      <c r="D12467" s="0" t="s">
        <v>3750</v>
      </c>
      <c r="E12467" s="0" t="n">
        <v>1608</v>
      </c>
      <c r="F12467" s="1" t="s">
        <v>65</v>
      </c>
      <c r="I12467" s="0" t="n">
        <v>1741464</v>
      </c>
      <c r="J12467" s="0" t="n">
        <v>68927</v>
      </c>
      <c r="K12467" s="0" t="n">
        <v>7892840823030</v>
      </c>
      <c r="L12467" s="1" t="s">
        <v>3972</v>
      </c>
      <c r="N12467" s="0" t="n">
        <v>10</v>
      </c>
      <c r="O12467" s="0" t="n">
        <v>64</v>
      </c>
      <c r="P12467" s="0" t="s">
        <v>3744</v>
      </c>
    </row>
    <row r="12468" customFormat="false" ht="12.75" hidden="false" customHeight="false" outlineLevel="0" collapsed="false">
      <c r="A12468" s="0" t="n">
        <v>3</v>
      </c>
      <c r="B12468" s="81" t="n">
        <v>46298</v>
      </c>
      <c r="C12468" s="0" t="n">
        <v>11</v>
      </c>
      <c r="D12468" s="0" t="s">
        <v>3750</v>
      </c>
      <c r="E12468" s="0" t="n">
        <v>1608</v>
      </c>
      <c r="F12468" s="1" t="s">
        <v>65</v>
      </c>
      <c r="I12468" s="0" t="n">
        <v>1741464</v>
      </c>
      <c r="J12468" s="0" t="n">
        <v>80195</v>
      </c>
      <c r="K12468" s="0" t="n">
        <v>7892840824976</v>
      </c>
      <c r="L12468" s="1" t="s">
        <v>3973</v>
      </c>
      <c r="N12468" s="0" t="n">
        <v>20</v>
      </c>
      <c r="O12468" s="0" t="n">
        <v>66.6</v>
      </c>
      <c r="P12468" s="0" t="s">
        <v>3744</v>
      </c>
    </row>
    <row r="12469" customFormat="false" ht="12.75" hidden="false" customHeight="false" outlineLevel="0" collapsed="false">
      <c r="A12469" s="0" t="n">
        <v>3</v>
      </c>
      <c r="B12469" s="81" t="n">
        <v>46298</v>
      </c>
      <c r="C12469" s="0" t="n">
        <v>11</v>
      </c>
      <c r="D12469" s="0" t="s">
        <v>3750</v>
      </c>
      <c r="E12469" s="0" t="n">
        <v>1608</v>
      </c>
      <c r="F12469" s="1" t="s">
        <v>65</v>
      </c>
      <c r="I12469" s="0" t="n">
        <v>1741464</v>
      </c>
      <c r="J12469" s="0" t="n">
        <v>80196</v>
      </c>
      <c r="K12469" s="0" t="n">
        <v>7892840824662</v>
      </c>
      <c r="L12469" s="1" t="s">
        <v>5763</v>
      </c>
      <c r="N12469" s="0" t="n">
        <v>10</v>
      </c>
      <c r="O12469" s="0" t="n">
        <v>33.3</v>
      </c>
      <c r="P12469" s="0" t="s">
        <v>3744</v>
      </c>
    </row>
    <row r="12470" customFormat="false" ht="12.75" hidden="false" customHeight="false" outlineLevel="0" collapsed="false">
      <c r="A12470" s="0" t="n">
        <v>3</v>
      </c>
      <c r="B12470" s="81" t="n">
        <v>46298</v>
      </c>
      <c r="C12470" s="0" t="n">
        <v>11</v>
      </c>
      <c r="D12470" s="0" t="s">
        <v>3750</v>
      </c>
      <c r="E12470" s="0" t="n">
        <v>1608</v>
      </c>
      <c r="F12470" s="1" t="s">
        <v>65</v>
      </c>
      <c r="I12470" s="0" t="n">
        <v>1741464</v>
      </c>
      <c r="J12470" s="0" t="n">
        <v>80197</v>
      </c>
      <c r="K12470" s="0" t="n">
        <v>7892840824648</v>
      </c>
      <c r="L12470" s="1" t="s">
        <v>5764</v>
      </c>
      <c r="N12470" s="0" t="n">
        <v>10</v>
      </c>
      <c r="O12470" s="0" t="n">
        <v>33.3</v>
      </c>
      <c r="P12470" s="0" t="s">
        <v>3744</v>
      </c>
    </row>
    <row r="12471" customFormat="false" ht="12.75" hidden="false" customHeight="false" outlineLevel="0" collapsed="false">
      <c r="A12471" s="0" t="n">
        <v>3</v>
      </c>
      <c r="B12471" s="81" t="n">
        <v>46298</v>
      </c>
      <c r="C12471" s="0" t="n">
        <v>11</v>
      </c>
      <c r="D12471" s="0" t="s">
        <v>3750</v>
      </c>
      <c r="E12471" s="0" t="n">
        <v>1608</v>
      </c>
      <c r="F12471" s="1" t="s">
        <v>65</v>
      </c>
      <c r="I12471" s="0" t="n">
        <v>1741464</v>
      </c>
      <c r="J12471" s="0" t="n">
        <v>80198</v>
      </c>
      <c r="K12471" s="0" t="n">
        <v>7892840824693</v>
      </c>
      <c r="L12471" s="1" t="s">
        <v>3974</v>
      </c>
      <c r="N12471" s="0" t="n">
        <v>10</v>
      </c>
      <c r="O12471" s="0" t="n">
        <v>33.3</v>
      </c>
      <c r="P12471" s="0" t="s">
        <v>3744</v>
      </c>
    </row>
    <row r="12472" customFormat="false" ht="12.75" hidden="false" customHeight="false" outlineLevel="0" collapsed="false">
      <c r="A12472" s="0" t="n">
        <v>3</v>
      </c>
      <c r="B12472" s="81" t="n">
        <v>46298</v>
      </c>
      <c r="C12472" s="0" t="n">
        <v>11</v>
      </c>
      <c r="D12472" s="0" t="s">
        <v>3750</v>
      </c>
      <c r="E12472" s="0" t="n">
        <v>1608</v>
      </c>
      <c r="F12472" s="1" t="s">
        <v>65</v>
      </c>
      <c r="I12472" s="0" t="n">
        <v>1741464</v>
      </c>
      <c r="J12472" s="0" t="n">
        <v>80384</v>
      </c>
      <c r="K12472" s="0" t="n">
        <v>7892840824396</v>
      </c>
      <c r="L12472" s="1" t="s">
        <v>7041</v>
      </c>
      <c r="N12472" s="0" t="n">
        <v>6</v>
      </c>
      <c r="O12472" s="0" t="n">
        <v>55.98</v>
      </c>
      <c r="P12472" s="0" t="s">
        <v>3744</v>
      </c>
    </row>
    <row r="12473" customFormat="false" ht="12.75" hidden="false" customHeight="false" outlineLevel="0" collapsed="false">
      <c r="A12473" s="0" t="n">
        <v>3</v>
      </c>
      <c r="B12473" s="81" t="n">
        <v>46298</v>
      </c>
      <c r="C12473" s="0" t="n">
        <v>11</v>
      </c>
      <c r="D12473" s="0" t="s">
        <v>3750</v>
      </c>
      <c r="E12473" s="0" t="n">
        <v>1608</v>
      </c>
      <c r="F12473" s="1" t="s">
        <v>65</v>
      </c>
      <c r="I12473" s="0" t="n">
        <v>1741464</v>
      </c>
      <c r="J12473" s="0" t="n">
        <v>80457</v>
      </c>
      <c r="K12473" s="0" t="n">
        <v>7892840825157</v>
      </c>
      <c r="L12473" s="1" t="s">
        <v>6865</v>
      </c>
      <c r="N12473" s="0" t="n">
        <v>6</v>
      </c>
      <c r="O12473" s="0" t="n">
        <v>46.68</v>
      </c>
      <c r="P12473" s="0" t="s">
        <v>3744</v>
      </c>
    </row>
    <row r="12474" customFormat="false" ht="12.75" hidden="false" customHeight="false" outlineLevel="0" collapsed="false">
      <c r="A12474" s="0" t="n">
        <v>3</v>
      </c>
      <c r="B12474" s="81" t="n">
        <v>46298</v>
      </c>
      <c r="C12474" s="0" t="n">
        <v>11</v>
      </c>
      <c r="D12474" s="0" t="s">
        <v>3750</v>
      </c>
      <c r="E12474" s="0" t="n">
        <v>1608</v>
      </c>
      <c r="F12474" s="1" t="s">
        <v>65</v>
      </c>
      <c r="I12474" s="0" t="n">
        <v>1741464</v>
      </c>
      <c r="J12474" s="0" t="n">
        <v>80464</v>
      </c>
      <c r="K12474" s="0" t="n">
        <v>7892840825126</v>
      </c>
      <c r="L12474" s="1" t="s">
        <v>5058</v>
      </c>
      <c r="N12474" s="0" t="n">
        <v>8</v>
      </c>
      <c r="O12474" s="0" t="n">
        <v>30.64</v>
      </c>
      <c r="P12474" s="0" t="s">
        <v>3744</v>
      </c>
    </row>
    <row r="12475" customFormat="false" ht="12.75" hidden="false" customHeight="false" outlineLevel="0" collapsed="false">
      <c r="A12475" s="0" t="n">
        <v>3</v>
      </c>
      <c r="B12475" s="81" t="n">
        <v>46298</v>
      </c>
      <c r="C12475" s="0" t="n">
        <v>11</v>
      </c>
      <c r="D12475" s="0" t="s">
        <v>3750</v>
      </c>
      <c r="E12475" s="0" t="n">
        <v>1608</v>
      </c>
      <c r="F12475" s="1" t="s">
        <v>65</v>
      </c>
      <c r="I12475" s="0" t="n">
        <v>1741464</v>
      </c>
      <c r="J12475" s="0" t="n">
        <v>80824</v>
      </c>
      <c r="K12475" s="0" t="n">
        <v>7892840824563</v>
      </c>
      <c r="L12475" s="1" t="s">
        <v>6611</v>
      </c>
      <c r="N12475" s="0" t="n">
        <v>20</v>
      </c>
      <c r="O12475" s="0" t="n">
        <v>101</v>
      </c>
      <c r="P12475" s="0" t="s">
        <v>3744</v>
      </c>
    </row>
    <row r="12476" customFormat="false" ht="12.75" hidden="false" customHeight="false" outlineLevel="0" collapsed="false">
      <c r="A12476" s="0" t="n">
        <v>3</v>
      </c>
      <c r="B12476" s="81" t="n">
        <v>46298</v>
      </c>
      <c r="C12476" s="0" t="n">
        <v>22</v>
      </c>
      <c r="D12476" s="0" t="s">
        <v>3897</v>
      </c>
      <c r="E12476" s="0" t="n">
        <v>42</v>
      </c>
      <c r="F12476" s="1" t="s">
        <v>93</v>
      </c>
      <c r="I12476" s="0" t="n">
        <v>4705</v>
      </c>
      <c r="J12476" s="0" t="n">
        <v>100006</v>
      </c>
      <c r="K12476" s="0" t="n">
        <v>7</v>
      </c>
      <c r="L12476" s="1" t="s">
        <v>3898</v>
      </c>
      <c r="N12476" s="0" t="n">
        <v>10.373</v>
      </c>
      <c r="O12476" s="0" t="n">
        <v>346.64</v>
      </c>
      <c r="P12476" s="0" t="s">
        <v>3744</v>
      </c>
    </row>
    <row r="12477" customFormat="false" ht="12.75" hidden="false" customHeight="false" outlineLevel="0" collapsed="false">
      <c r="A12477" s="0" t="n">
        <v>3</v>
      </c>
      <c r="B12477" s="81" t="n">
        <v>46298</v>
      </c>
      <c r="C12477" s="0" t="n">
        <v>22</v>
      </c>
      <c r="D12477" s="0" t="s">
        <v>3897</v>
      </c>
      <c r="E12477" s="0" t="n">
        <v>42</v>
      </c>
      <c r="F12477" s="1" t="s">
        <v>93</v>
      </c>
      <c r="I12477" s="0" t="n">
        <v>4705</v>
      </c>
      <c r="J12477" s="0" t="n">
        <v>100008</v>
      </c>
      <c r="K12477" s="0" t="n">
        <v>9</v>
      </c>
      <c r="L12477" s="1" t="s">
        <v>3899</v>
      </c>
      <c r="N12477" s="0" t="n">
        <v>28.465</v>
      </c>
      <c r="O12477" s="0" t="n">
        <v>975.03</v>
      </c>
      <c r="P12477" s="0" t="s">
        <v>3744</v>
      </c>
    </row>
    <row r="12478" customFormat="false" ht="12.75" hidden="false" customHeight="false" outlineLevel="0" collapsed="false">
      <c r="A12478" s="0" t="n">
        <v>3</v>
      </c>
      <c r="B12478" s="81" t="n">
        <v>46298</v>
      </c>
      <c r="C12478" s="0" t="n">
        <v>22</v>
      </c>
      <c r="D12478" s="0" t="s">
        <v>3897</v>
      </c>
      <c r="E12478" s="0" t="n">
        <v>42</v>
      </c>
      <c r="F12478" s="1" t="s">
        <v>93</v>
      </c>
      <c r="I12478" s="0" t="n">
        <v>4705</v>
      </c>
      <c r="J12478" s="0" t="n">
        <v>100010</v>
      </c>
      <c r="K12478" s="0" t="n">
        <v>11</v>
      </c>
      <c r="L12478" s="1" t="s">
        <v>3900</v>
      </c>
      <c r="N12478" s="0" t="n">
        <v>6.851</v>
      </c>
      <c r="O12478" s="0" t="n">
        <v>269.02</v>
      </c>
      <c r="P12478" s="0" t="s">
        <v>3744</v>
      </c>
    </row>
    <row r="12479" customFormat="false" ht="12.75" hidden="false" customHeight="false" outlineLevel="0" collapsed="false">
      <c r="A12479" s="0" t="n">
        <v>3</v>
      </c>
      <c r="B12479" s="81" t="n">
        <v>46298</v>
      </c>
      <c r="C12479" s="0" t="n">
        <v>22</v>
      </c>
      <c r="D12479" s="0" t="s">
        <v>3897</v>
      </c>
      <c r="E12479" s="0" t="n">
        <v>42</v>
      </c>
      <c r="F12479" s="1" t="s">
        <v>93</v>
      </c>
      <c r="I12479" s="0" t="n">
        <v>4705</v>
      </c>
      <c r="J12479" s="0" t="n">
        <v>100011</v>
      </c>
      <c r="K12479" s="0" t="n">
        <v>12</v>
      </c>
      <c r="L12479" s="1" t="s">
        <v>3901</v>
      </c>
      <c r="N12479" s="0" t="n">
        <v>13.995</v>
      </c>
      <c r="O12479" s="0" t="n">
        <v>549.55</v>
      </c>
      <c r="P12479" s="0" t="s">
        <v>3744</v>
      </c>
    </row>
    <row r="12480" customFormat="false" ht="12.75" hidden="false" customHeight="false" outlineLevel="0" collapsed="false">
      <c r="A12480" s="0" t="n">
        <v>3</v>
      </c>
      <c r="B12480" s="81" t="n">
        <v>46298</v>
      </c>
      <c r="C12480" s="0" t="n">
        <v>22</v>
      </c>
      <c r="D12480" s="0" t="s">
        <v>3897</v>
      </c>
      <c r="E12480" s="0" t="n">
        <v>42</v>
      </c>
      <c r="F12480" s="1" t="s">
        <v>93</v>
      </c>
      <c r="I12480" s="0" t="n">
        <v>4705</v>
      </c>
      <c r="J12480" s="0" t="n">
        <v>100012</v>
      </c>
      <c r="K12480" s="0" t="n">
        <v>13</v>
      </c>
      <c r="L12480" s="1" t="s">
        <v>3902</v>
      </c>
      <c r="N12480" s="0" t="n">
        <v>11.138</v>
      </c>
      <c r="O12480" s="0" t="n">
        <v>474.59</v>
      </c>
      <c r="P12480" s="0" t="s">
        <v>3744</v>
      </c>
    </row>
    <row r="12481" customFormat="false" ht="12.75" hidden="false" customHeight="false" outlineLevel="0" collapsed="false">
      <c r="A12481" s="0" t="n">
        <v>3</v>
      </c>
      <c r="B12481" s="81" t="n">
        <v>46298</v>
      </c>
      <c r="C12481" s="0" t="n">
        <v>22</v>
      </c>
      <c r="D12481" s="0" t="s">
        <v>3897</v>
      </c>
      <c r="E12481" s="0" t="n">
        <v>42</v>
      </c>
      <c r="F12481" s="1" t="s">
        <v>93</v>
      </c>
      <c r="I12481" s="0" t="n">
        <v>4705</v>
      </c>
      <c r="J12481" s="0" t="n">
        <v>100013</v>
      </c>
      <c r="K12481" s="0" t="n">
        <v>14</v>
      </c>
      <c r="L12481" s="1" t="s">
        <v>3903</v>
      </c>
      <c r="N12481" s="0" t="n">
        <v>20.005</v>
      </c>
      <c r="O12481" s="0" t="n">
        <v>919.28</v>
      </c>
      <c r="P12481" s="0" t="s">
        <v>3744</v>
      </c>
    </row>
    <row r="12482" customFormat="false" ht="12.75" hidden="false" customHeight="false" outlineLevel="0" collapsed="false">
      <c r="A12482" s="0" t="n">
        <v>3</v>
      </c>
      <c r="B12482" s="81" t="n">
        <v>46298</v>
      </c>
      <c r="C12482" s="0" t="n">
        <v>22</v>
      </c>
      <c r="D12482" s="0" t="s">
        <v>3897</v>
      </c>
      <c r="E12482" s="0" t="n">
        <v>42</v>
      </c>
      <c r="F12482" s="1" t="s">
        <v>93</v>
      </c>
      <c r="I12482" s="0" t="n">
        <v>4705</v>
      </c>
      <c r="J12482" s="0" t="n">
        <v>100014</v>
      </c>
      <c r="K12482" s="0" t="n">
        <v>15</v>
      </c>
      <c r="L12482" s="1" t="s">
        <v>3904</v>
      </c>
      <c r="N12482" s="0" t="n">
        <v>8.869</v>
      </c>
      <c r="O12482" s="0" t="n">
        <v>414.97</v>
      </c>
      <c r="P12482" s="0" t="s">
        <v>3744</v>
      </c>
    </row>
    <row r="12483" customFormat="false" ht="12.75" hidden="false" customHeight="false" outlineLevel="0" collapsed="false">
      <c r="A12483" s="0" t="n">
        <v>3</v>
      </c>
      <c r="B12483" s="81" t="n">
        <v>46298</v>
      </c>
      <c r="C12483" s="0" t="n">
        <v>22</v>
      </c>
      <c r="D12483" s="0" t="s">
        <v>3897</v>
      </c>
      <c r="E12483" s="0" t="n">
        <v>42</v>
      </c>
      <c r="F12483" s="1" t="s">
        <v>93</v>
      </c>
      <c r="I12483" s="0" t="n">
        <v>4705</v>
      </c>
      <c r="J12483" s="0" t="n">
        <v>100015</v>
      </c>
      <c r="K12483" s="0" t="n">
        <v>16</v>
      </c>
      <c r="L12483" s="1" t="s">
        <v>3905</v>
      </c>
      <c r="N12483" s="0" t="n">
        <v>3.194</v>
      </c>
      <c r="O12483" s="0" t="n">
        <v>136.1</v>
      </c>
      <c r="P12483" s="0" t="s">
        <v>3744</v>
      </c>
    </row>
    <row r="12484" customFormat="false" ht="12.75" hidden="false" customHeight="false" outlineLevel="0" collapsed="false">
      <c r="A12484" s="0" t="n">
        <v>3</v>
      </c>
      <c r="B12484" s="81" t="n">
        <v>46298</v>
      </c>
      <c r="C12484" s="0" t="n">
        <v>22</v>
      </c>
      <c r="D12484" s="0" t="s">
        <v>3897</v>
      </c>
      <c r="E12484" s="0" t="n">
        <v>42</v>
      </c>
      <c r="F12484" s="1" t="s">
        <v>93</v>
      </c>
      <c r="I12484" s="0" t="n">
        <v>4705</v>
      </c>
      <c r="J12484" s="0" t="n">
        <v>100016</v>
      </c>
      <c r="K12484" s="0" t="n">
        <v>17</v>
      </c>
      <c r="L12484" s="1" t="s">
        <v>3906</v>
      </c>
      <c r="N12484" s="0" t="n">
        <v>4.045</v>
      </c>
      <c r="O12484" s="0" t="n">
        <v>185.88</v>
      </c>
      <c r="P12484" s="0" t="s">
        <v>3744</v>
      </c>
    </row>
    <row r="12485" customFormat="false" ht="12.75" hidden="false" customHeight="false" outlineLevel="0" collapsed="false">
      <c r="A12485" s="0" t="n">
        <v>3</v>
      </c>
      <c r="B12485" s="81" t="n">
        <v>46298</v>
      </c>
      <c r="C12485" s="0" t="n">
        <v>22</v>
      </c>
      <c r="D12485" s="0" t="s">
        <v>3897</v>
      </c>
      <c r="E12485" s="0" t="n">
        <v>42</v>
      </c>
      <c r="F12485" s="1" t="s">
        <v>93</v>
      </c>
      <c r="I12485" s="0" t="n">
        <v>4705</v>
      </c>
      <c r="J12485" s="0" t="n">
        <v>100017</v>
      </c>
      <c r="K12485" s="0" t="n">
        <v>18</v>
      </c>
      <c r="L12485" s="1" t="s">
        <v>3907</v>
      </c>
      <c r="N12485" s="0" t="n">
        <v>3.3</v>
      </c>
      <c r="O12485" s="0" t="n">
        <v>179.22</v>
      </c>
      <c r="P12485" s="0" t="s">
        <v>3744</v>
      </c>
    </row>
    <row r="12486" customFormat="false" ht="12.75" hidden="false" customHeight="false" outlineLevel="0" collapsed="false">
      <c r="A12486" s="0" t="n">
        <v>3</v>
      </c>
      <c r="B12486" s="81" t="n">
        <v>46298</v>
      </c>
      <c r="C12486" s="0" t="n">
        <v>22</v>
      </c>
      <c r="D12486" s="0" t="s">
        <v>3897</v>
      </c>
      <c r="E12486" s="0" t="n">
        <v>42</v>
      </c>
      <c r="F12486" s="1" t="s">
        <v>93</v>
      </c>
      <c r="I12486" s="0" t="n">
        <v>4705</v>
      </c>
      <c r="J12486" s="0" t="n">
        <v>100019</v>
      </c>
      <c r="K12486" s="0" t="n">
        <v>20</v>
      </c>
      <c r="L12486" s="1" t="s">
        <v>5605</v>
      </c>
      <c r="N12486" s="0" t="n">
        <v>4.767</v>
      </c>
      <c r="O12486" s="0" t="n">
        <v>171.25</v>
      </c>
      <c r="P12486" s="0" t="s">
        <v>3744</v>
      </c>
    </row>
    <row r="12487" customFormat="false" ht="12.75" hidden="false" customHeight="false" outlineLevel="0" collapsed="false">
      <c r="A12487" s="0" t="n">
        <v>3</v>
      </c>
      <c r="B12487" s="81" t="n">
        <v>46298</v>
      </c>
      <c r="C12487" s="0" t="n">
        <v>22</v>
      </c>
      <c r="D12487" s="0" t="s">
        <v>3897</v>
      </c>
      <c r="E12487" s="0" t="n">
        <v>42</v>
      </c>
      <c r="F12487" s="1" t="s">
        <v>93</v>
      </c>
      <c r="I12487" s="0" t="n">
        <v>4705</v>
      </c>
      <c r="J12487" s="0" t="n">
        <v>100053</v>
      </c>
      <c r="K12487" s="0" t="n">
        <v>54</v>
      </c>
      <c r="L12487" s="1" t="s">
        <v>3908</v>
      </c>
      <c r="N12487" s="0" t="n">
        <v>3.116</v>
      </c>
      <c r="O12487" s="0" t="n">
        <v>117.15</v>
      </c>
      <c r="P12487" s="0" t="s">
        <v>3744</v>
      </c>
    </row>
    <row r="12488" customFormat="false" ht="12.75" hidden="false" customHeight="false" outlineLevel="0" collapsed="false">
      <c r="A12488" s="0" t="n">
        <v>3</v>
      </c>
      <c r="B12488" s="81" t="n">
        <v>46298</v>
      </c>
      <c r="C12488" s="0" t="n">
        <v>22</v>
      </c>
      <c r="D12488" s="0" t="s">
        <v>3897</v>
      </c>
      <c r="E12488" s="0" t="n">
        <v>42</v>
      </c>
      <c r="F12488" s="1" t="s">
        <v>93</v>
      </c>
      <c r="I12488" s="0" t="n">
        <v>4705</v>
      </c>
      <c r="J12488" s="0" t="n">
        <v>100638</v>
      </c>
      <c r="K12488" s="0" t="n">
        <v>508</v>
      </c>
      <c r="L12488" s="1" t="s">
        <v>3909</v>
      </c>
      <c r="N12488" s="0" t="n">
        <v>5.506</v>
      </c>
      <c r="O12488" s="0" t="n">
        <v>9.16</v>
      </c>
      <c r="P12488" s="0" t="s">
        <v>3744</v>
      </c>
    </row>
    <row r="12489" customFormat="false" ht="12.75" hidden="false" customHeight="false" outlineLevel="0" collapsed="false">
      <c r="A12489" s="0" t="n">
        <v>3</v>
      </c>
      <c r="B12489" s="81" t="n">
        <v>46298</v>
      </c>
      <c r="C12489" s="0" t="n">
        <v>22</v>
      </c>
      <c r="D12489" s="0" t="s">
        <v>3897</v>
      </c>
      <c r="E12489" s="0" t="n">
        <v>42</v>
      </c>
      <c r="F12489" s="1" t="s">
        <v>93</v>
      </c>
      <c r="I12489" s="0" t="n">
        <v>4705</v>
      </c>
      <c r="J12489" s="0" t="n">
        <v>100520</v>
      </c>
      <c r="K12489" s="0" t="n">
        <v>507</v>
      </c>
      <c r="L12489" s="1" t="s">
        <v>3910</v>
      </c>
      <c r="N12489" s="0" t="n">
        <v>22.279</v>
      </c>
      <c r="O12489" s="0" t="n">
        <v>55.67</v>
      </c>
      <c r="P12489" s="0" t="s">
        <v>3744</v>
      </c>
    </row>
    <row r="12490" customFormat="false" ht="12.75" hidden="false" customHeight="false" outlineLevel="0" collapsed="false">
      <c r="A12490" s="0" t="n">
        <v>3</v>
      </c>
      <c r="B12490" s="81" t="n">
        <v>46298</v>
      </c>
      <c r="C12490" s="0" t="n">
        <v>22</v>
      </c>
      <c r="D12490" s="0" t="s">
        <v>3897</v>
      </c>
      <c r="E12490" s="0" t="n">
        <v>42</v>
      </c>
      <c r="F12490" s="1" t="s">
        <v>93</v>
      </c>
      <c r="I12490" s="0" t="n">
        <v>4705</v>
      </c>
      <c r="J12490" s="0" t="n">
        <v>110455</v>
      </c>
      <c r="K12490" s="0" t="n">
        <v>53212</v>
      </c>
      <c r="L12490" s="1" t="s">
        <v>3911</v>
      </c>
      <c r="N12490" s="0" t="n">
        <v>1.897</v>
      </c>
      <c r="O12490" s="0" t="n">
        <v>0</v>
      </c>
      <c r="P12490" s="0" t="s">
        <v>3744</v>
      </c>
    </row>
    <row r="12491" customFormat="false" ht="12.75" hidden="false" customHeight="false" outlineLevel="0" collapsed="false">
      <c r="A12491" s="0" t="n">
        <v>3</v>
      </c>
      <c r="B12491" s="81" t="n">
        <v>46298</v>
      </c>
      <c r="C12491" s="0" t="n">
        <v>39</v>
      </c>
      <c r="D12491" s="0" t="s">
        <v>3976</v>
      </c>
      <c r="E12491" s="0" t="n">
        <v>1668</v>
      </c>
      <c r="F12491" s="1" t="s">
        <v>205</v>
      </c>
      <c r="I12491" s="0" t="n">
        <v>765831</v>
      </c>
      <c r="J12491" s="0" t="n">
        <v>43686</v>
      </c>
      <c r="K12491" s="0" t="n">
        <v>7896030899249</v>
      </c>
      <c r="L12491" s="1" t="s">
        <v>5296</v>
      </c>
      <c r="N12491" s="0" t="n">
        <v>12</v>
      </c>
      <c r="O12491" s="0" t="n">
        <v>206.55</v>
      </c>
      <c r="P12491" s="0" t="s">
        <v>3744</v>
      </c>
    </row>
    <row r="12492" customFormat="false" ht="12.75" hidden="false" customHeight="false" outlineLevel="0" collapsed="false">
      <c r="A12492" s="0" t="n">
        <v>3</v>
      </c>
      <c r="B12492" s="81" t="n">
        <v>46298</v>
      </c>
      <c r="C12492" s="0" t="n">
        <v>39</v>
      </c>
      <c r="D12492" s="0" t="s">
        <v>3976</v>
      </c>
      <c r="E12492" s="0" t="n">
        <v>1668</v>
      </c>
      <c r="F12492" s="1" t="s">
        <v>205</v>
      </c>
      <c r="I12492" s="0" t="n">
        <v>765831</v>
      </c>
      <c r="J12492" s="0" t="n">
        <v>50883</v>
      </c>
      <c r="K12492" s="0" t="n">
        <v>2249896</v>
      </c>
      <c r="L12492" s="1" t="s">
        <v>5297</v>
      </c>
      <c r="N12492" s="0" t="n">
        <v>8</v>
      </c>
      <c r="O12492" s="0" t="n">
        <v>167.05</v>
      </c>
      <c r="P12492" s="0" t="s">
        <v>3744</v>
      </c>
    </row>
    <row r="12493" customFormat="false" ht="12.75" hidden="false" customHeight="false" outlineLevel="0" collapsed="false">
      <c r="A12493" s="0" t="n">
        <v>3</v>
      </c>
      <c r="B12493" s="81" t="n">
        <v>46298</v>
      </c>
      <c r="C12493" s="0" t="n">
        <v>100</v>
      </c>
      <c r="D12493" s="0" t="s">
        <v>3918</v>
      </c>
      <c r="E12493" s="0" t="n">
        <v>42</v>
      </c>
      <c r="F12493" s="1" t="s">
        <v>93</v>
      </c>
      <c r="I12493" s="0" t="n">
        <v>1793693</v>
      </c>
      <c r="J12493" s="0" t="n">
        <v>100006</v>
      </c>
      <c r="K12493" s="0" t="n">
        <v>7</v>
      </c>
      <c r="L12493" s="1" t="s">
        <v>3898</v>
      </c>
      <c r="N12493" s="0" t="n">
        <v>10.373</v>
      </c>
      <c r="O12493" s="0" t="n">
        <v>346.64</v>
      </c>
      <c r="P12493" s="0" t="s">
        <v>3744</v>
      </c>
    </row>
    <row r="12494" customFormat="false" ht="12.75" hidden="false" customHeight="false" outlineLevel="0" collapsed="false">
      <c r="A12494" s="0" t="n">
        <v>3</v>
      </c>
      <c r="B12494" s="81" t="n">
        <v>46298</v>
      </c>
      <c r="C12494" s="0" t="n">
        <v>100</v>
      </c>
      <c r="D12494" s="0" t="s">
        <v>3918</v>
      </c>
      <c r="E12494" s="0" t="n">
        <v>42</v>
      </c>
      <c r="F12494" s="1" t="s">
        <v>93</v>
      </c>
      <c r="I12494" s="0" t="n">
        <v>1793693</v>
      </c>
      <c r="J12494" s="0" t="n">
        <v>100008</v>
      </c>
      <c r="K12494" s="0" t="n">
        <v>9</v>
      </c>
      <c r="L12494" s="1" t="s">
        <v>3899</v>
      </c>
      <c r="N12494" s="0" t="n">
        <v>28.465</v>
      </c>
      <c r="O12494" s="0" t="n">
        <v>975.03</v>
      </c>
      <c r="P12494" s="0" t="s">
        <v>3744</v>
      </c>
    </row>
    <row r="12495" customFormat="false" ht="12.75" hidden="false" customHeight="false" outlineLevel="0" collapsed="false">
      <c r="A12495" s="0" t="n">
        <v>3</v>
      </c>
      <c r="B12495" s="81" t="n">
        <v>46298</v>
      </c>
      <c r="C12495" s="0" t="n">
        <v>100</v>
      </c>
      <c r="D12495" s="0" t="s">
        <v>3918</v>
      </c>
      <c r="E12495" s="0" t="n">
        <v>42</v>
      </c>
      <c r="F12495" s="1" t="s">
        <v>93</v>
      </c>
      <c r="I12495" s="0" t="n">
        <v>1793693</v>
      </c>
      <c r="J12495" s="0" t="n">
        <v>100010</v>
      </c>
      <c r="K12495" s="0" t="n">
        <v>11</v>
      </c>
      <c r="L12495" s="1" t="s">
        <v>3900</v>
      </c>
      <c r="N12495" s="0" t="n">
        <v>6.851</v>
      </c>
      <c r="O12495" s="0" t="n">
        <v>269.02</v>
      </c>
      <c r="P12495" s="0" t="s">
        <v>3744</v>
      </c>
    </row>
    <row r="12496" customFormat="false" ht="12.75" hidden="false" customHeight="false" outlineLevel="0" collapsed="false">
      <c r="A12496" s="0" t="n">
        <v>3</v>
      </c>
      <c r="B12496" s="81" t="n">
        <v>46298</v>
      </c>
      <c r="C12496" s="0" t="n">
        <v>100</v>
      </c>
      <c r="D12496" s="0" t="s">
        <v>3918</v>
      </c>
      <c r="E12496" s="0" t="n">
        <v>42</v>
      </c>
      <c r="F12496" s="1" t="s">
        <v>93</v>
      </c>
      <c r="I12496" s="0" t="n">
        <v>1793693</v>
      </c>
      <c r="J12496" s="0" t="n">
        <v>100011</v>
      </c>
      <c r="K12496" s="0" t="n">
        <v>12</v>
      </c>
      <c r="L12496" s="1" t="s">
        <v>3901</v>
      </c>
      <c r="N12496" s="0" t="n">
        <v>13.995</v>
      </c>
      <c r="O12496" s="0" t="n">
        <v>549.55</v>
      </c>
      <c r="P12496" s="0" t="s">
        <v>3744</v>
      </c>
    </row>
    <row r="12497" customFormat="false" ht="12.75" hidden="false" customHeight="false" outlineLevel="0" collapsed="false">
      <c r="A12497" s="0" t="n">
        <v>3</v>
      </c>
      <c r="B12497" s="81" t="n">
        <v>46298</v>
      </c>
      <c r="C12497" s="0" t="n">
        <v>100</v>
      </c>
      <c r="D12497" s="0" t="s">
        <v>3918</v>
      </c>
      <c r="E12497" s="0" t="n">
        <v>42</v>
      </c>
      <c r="F12497" s="1" t="s">
        <v>93</v>
      </c>
      <c r="I12497" s="0" t="n">
        <v>1793693</v>
      </c>
      <c r="J12497" s="0" t="n">
        <v>100012</v>
      </c>
      <c r="K12497" s="0" t="n">
        <v>13</v>
      </c>
      <c r="L12497" s="1" t="s">
        <v>3902</v>
      </c>
      <c r="N12497" s="0" t="n">
        <v>11.138</v>
      </c>
      <c r="O12497" s="0" t="n">
        <v>474.59</v>
      </c>
      <c r="P12497" s="0" t="s">
        <v>3744</v>
      </c>
    </row>
    <row r="12498" customFormat="false" ht="12.75" hidden="false" customHeight="false" outlineLevel="0" collapsed="false">
      <c r="A12498" s="0" t="n">
        <v>3</v>
      </c>
      <c r="B12498" s="81" t="n">
        <v>46298</v>
      </c>
      <c r="C12498" s="0" t="n">
        <v>100</v>
      </c>
      <c r="D12498" s="0" t="s">
        <v>3918</v>
      </c>
      <c r="E12498" s="0" t="n">
        <v>42</v>
      </c>
      <c r="F12498" s="1" t="s">
        <v>93</v>
      </c>
      <c r="I12498" s="0" t="n">
        <v>1793693</v>
      </c>
      <c r="J12498" s="0" t="n">
        <v>100013</v>
      </c>
      <c r="K12498" s="0" t="n">
        <v>14</v>
      </c>
      <c r="L12498" s="1" t="s">
        <v>3903</v>
      </c>
      <c r="N12498" s="0" t="n">
        <v>20.005</v>
      </c>
      <c r="O12498" s="0" t="n">
        <v>919.28</v>
      </c>
      <c r="P12498" s="0" t="s">
        <v>3744</v>
      </c>
    </row>
    <row r="12499" customFormat="false" ht="12.75" hidden="false" customHeight="false" outlineLevel="0" collapsed="false">
      <c r="A12499" s="0" t="n">
        <v>3</v>
      </c>
      <c r="B12499" s="81" t="n">
        <v>46298</v>
      </c>
      <c r="C12499" s="0" t="n">
        <v>100</v>
      </c>
      <c r="D12499" s="0" t="s">
        <v>3918</v>
      </c>
      <c r="E12499" s="0" t="n">
        <v>42</v>
      </c>
      <c r="F12499" s="1" t="s">
        <v>93</v>
      </c>
      <c r="I12499" s="0" t="n">
        <v>1793693</v>
      </c>
      <c r="J12499" s="0" t="n">
        <v>100014</v>
      </c>
      <c r="K12499" s="0" t="n">
        <v>15</v>
      </c>
      <c r="L12499" s="1" t="s">
        <v>3904</v>
      </c>
      <c r="N12499" s="0" t="n">
        <v>8.869</v>
      </c>
      <c r="O12499" s="0" t="n">
        <v>414.97</v>
      </c>
      <c r="P12499" s="0" t="s">
        <v>3744</v>
      </c>
    </row>
    <row r="12500" customFormat="false" ht="12.75" hidden="false" customHeight="false" outlineLevel="0" collapsed="false">
      <c r="A12500" s="0" t="n">
        <v>3</v>
      </c>
      <c r="B12500" s="81" t="n">
        <v>46298</v>
      </c>
      <c r="C12500" s="0" t="n">
        <v>100</v>
      </c>
      <c r="D12500" s="0" t="s">
        <v>3918</v>
      </c>
      <c r="E12500" s="0" t="n">
        <v>42</v>
      </c>
      <c r="F12500" s="1" t="s">
        <v>93</v>
      </c>
      <c r="I12500" s="0" t="n">
        <v>1793693</v>
      </c>
      <c r="J12500" s="0" t="n">
        <v>100015</v>
      </c>
      <c r="K12500" s="0" t="n">
        <v>16</v>
      </c>
      <c r="L12500" s="1" t="s">
        <v>3905</v>
      </c>
      <c r="N12500" s="0" t="n">
        <v>3.194</v>
      </c>
      <c r="O12500" s="0" t="n">
        <v>136.1</v>
      </c>
      <c r="P12500" s="0" t="s">
        <v>3744</v>
      </c>
    </row>
    <row r="12501" customFormat="false" ht="12.75" hidden="false" customHeight="false" outlineLevel="0" collapsed="false">
      <c r="A12501" s="0" t="n">
        <v>3</v>
      </c>
      <c r="B12501" s="81" t="n">
        <v>46298</v>
      </c>
      <c r="C12501" s="0" t="n">
        <v>100</v>
      </c>
      <c r="D12501" s="0" t="s">
        <v>3918</v>
      </c>
      <c r="E12501" s="0" t="n">
        <v>42</v>
      </c>
      <c r="F12501" s="1" t="s">
        <v>93</v>
      </c>
      <c r="I12501" s="0" t="n">
        <v>1793693</v>
      </c>
      <c r="J12501" s="0" t="n">
        <v>100016</v>
      </c>
      <c r="K12501" s="0" t="n">
        <v>17</v>
      </c>
      <c r="L12501" s="1" t="s">
        <v>3906</v>
      </c>
      <c r="N12501" s="0" t="n">
        <v>4.045</v>
      </c>
      <c r="O12501" s="0" t="n">
        <v>185.88</v>
      </c>
      <c r="P12501" s="0" t="s">
        <v>3744</v>
      </c>
    </row>
    <row r="12502" customFormat="false" ht="12.75" hidden="false" customHeight="false" outlineLevel="0" collapsed="false">
      <c r="A12502" s="0" t="n">
        <v>3</v>
      </c>
      <c r="B12502" s="81" t="n">
        <v>46298</v>
      </c>
      <c r="C12502" s="0" t="n">
        <v>100</v>
      </c>
      <c r="D12502" s="0" t="s">
        <v>3918</v>
      </c>
      <c r="E12502" s="0" t="n">
        <v>42</v>
      </c>
      <c r="F12502" s="1" t="s">
        <v>93</v>
      </c>
      <c r="I12502" s="0" t="n">
        <v>1793693</v>
      </c>
      <c r="J12502" s="0" t="n">
        <v>100017</v>
      </c>
      <c r="K12502" s="0" t="n">
        <v>18</v>
      </c>
      <c r="L12502" s="1" t="s">
        <v>3907</v>
      </c>
      <c r="N12502" s="0" t="n">
        <v>3.3</v>
      </c>
      <c r="O12502" s="0" t="n">
        <v>179.22</v>
      </c>
      <c r="P12502" s="0" t="s">
        <v>3744</v>
      </c>
    </row>
    <row r="12503" customFormat="false" ht="12.75" hidden="false" customHeight="false" outlineLevel="0" collapsed="false">
      <c r="A12503" s="0" t="n">
        <v>3</v>
      </c>
      <c r="B12503" s="81" t="n">
        <v>46298</v>
      </c>
      <c r="C12503" s="0" t="n">
        <v>100</v>
      </c>
      <c r="D12503" s="0" t="s">
        <v>3918</v>
      </c>
      <c r="E12503" s="0" t="n">
        <v>42</v>
      </c>
      <c r="F12503" s="1" t="s">
        <v>93</v>
      </c>
      <c r="I12503" s="0" t="n">
        <v>1793693</v>
      </c>
      <c r="J12503" s="0" t="n">
        <v>100019</v>
      </c>
      <c r="K12503" s="0" t="n">
        <v>20</v>
      </c>
      <c r="L12503" s="1" t="s">
        <v>5605</v>
      </c>
      <c r="N12503" s="0" t="n">
        <v>4.767</v>
      </c>
      <c r="O12503" s="0" t="n">
        <v>171.25</v>
      </c>
      <c r="P12503" s="0" t="s">
        <v>3744</v>
      </c>
    </row>
    <row r="12504" customFormat="false" ht="12.75" hidden="false" customHeight="false" outlineLevel="0" collapsed="false">
      <c r="A12504" s="0" t="n">
        <v>3</v>
      </c>
      <c r="B12504" s="81" t="n">
        <v>46298</v>
      </c>
      <c r="C12504" s="0" t="n">
        <v>100</v>
      </c>
      <c r="D12504" s="0" t="s">
        <v>3918</v>
      </c>
      <c r="E12504" s="0" t="n">
        <v>42</v>
      </c>
      <c r="F12504" s="1" t="s">
        <v>93</v>
      </c>
      <c r="I12504" s="0" t="n">
        <v>1793693</v>
      </c>
      <c r="J12504" s="0" t="n">
        <v>100053</v>
      </c>
      <c r="K12504" s="0" t="n">
        <v>54</v>
      </c>
      <c r="L12504" s="1" t="s">
        <v>3908</v>
      </c>
      <c r="N12504" s="0" t="n">
        <v>3.116</v>
      </c>
      <c r="O12504" s="0" t="n">
        <v>117.15</v>
      </c>
      <c r="P12504" s="0" t="s">
        <v>3744</v>
      </c>
    </row>
    <row r="12505" customFormat="false" ht="12.75" hidden="false" customHeight="false" outlineLevel="0" collapsed="false">
      <c r="A12505" s="0" t="n">
        <v>3</v>
      </c>
      <c r="B12505" s="81" t="n">
        <v>46298</v>
      </c>
      <c r="C12505" s="0" t="n">
        <v>100</v>
      </c>
      <c r="D12505" s="0" t="s">
        <v>3918</v>
      </c>
      <c r="E12505" s="0" t="n">
        <v>42</v>
      </c>
      <c r="F12505" s="1" t="s">
        <v>93</v>
      </c>
      <c r="I12505" s="0" t="n">
        <v>1793693</v>
      </c>
      <c r="J12505" s="0" t="n">
        <v>100638</v>
      </c>
      <c r="K12505" s="0" t="n">
        <v>508</v>
      </c>
      <c r="L12505" s="1" t="s">
        <v>3909</v>
      </c>
      <c r="N12505" s="0" t="n">
        <v>5.506</v>
      </c>
      <c r="O12505" s="0" t="n">
        <v>9.16</v>
      </c>
      <c r="P12505" s="0" t="s">
        <v>3744</v>
      </c>
    </row>
    <row r="12506" customFormat="false" ht="12.75" hidden="false" customHeight="false" outlineLevel="0" collapsed="false">
      <c r="A12506" s="0" t="n">
        <v>3</v>
      </c>
      <c r="B12506" s="81" t="n">
        <v>46298</v>
      </c>
      <c r="C12506" s="0" t="n">
        <v>100</v>
      </c>
      <c r="D12506" s="0" t="s">
        <v>3918</v>
      </c>
      <c r="E12506" s="0" t="n">
        <v>42</v>
      </c>
      <c r="F12506" s="1" t="s">
        <v>93</v>
      </c>
      <c r="I12506" s="0" t="n">
        <v>1793693</v>
      </c>
      <c r="J12506" s="0" t="n">
        <v>100520</v>
      </c>
      <c r="K12506" s="0" t="n">
        <v>507</v>
      </c>
      <c r="L12506" s="1" t="s">
        <v>3910</v>
      </c>
      <c r="N12506" s="0" t="n">
        <v>22.279</v>
      </c>
      <c r="O12506" s="0" t="n">
        <v>55.67</v>
      </c>
      <c r="P12506" s="0" t="s">
        <v>3744</v>
      </c>
    </row>
    <row r="12507" customFormat="false" ht="12.75" hidden="false" customHeight="false" outlineLevel="0" collapsed="false">
      <c r="A12507" s="0" t="n">
        <v>3</v>
      </c>
      <c r="B12507" s="81" t="n">
        <v>46298</v>
      </c>
      <c r="C12507" s="0" t="n">
        <v>100</v>
      </c>
      <c r="D12507" s="0" t="s">
        <v>3918</v>
      </c>
      <c r="E12507" s="0" t="n">
        <v>42</v>
      </c>
      <c r="F12507" s="1" t="s">
        <v>93</v>
      </c>
      <c r="I12507" s="0" t="n">
        <v>1793693</v>
      </c>
      <c r="J12507" s="0" t="n">
        <v>110455</v>
      </c>
      <c r="K12507" s="0" t="n">
        <v>53212</v>
      </c>
      <c r="L12507" s="1" t="s">
        <v>3911</v>
      </c>
      <c r="N12507" s="0" t="n">
        <v>1.897</v>
      </c>
      <c r="O12507" s="0" t="n">
        <v>0</v>
      </c>
      <c r="P12507" s="0" t="s">
        <v>3744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2026-10-05T13:07:07Z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