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7\OneDrive\Desktop\FOSE1025-Supplementary-Material\Week 5\"/>
    </mc:Choice>
  </mc:AlternateContent>
  <xr:revisionPtr revIDLastSave="0" documentId="13_ncr:1_{B5FD1151-F5B5-4767-B11A-FFF62697E5A6}" xr6:coauthVersionLast="47" xr6:coauthVersionMax="47" xr10:uidLastSave="{00000000-0000-0000-0000-000000000000}"/>
  <bookViews>
    <workbookView xWindow="5985" yWindow="2400" windowWidth="21600" windowHeight="11295" activeTab="3" xr2:uid="{0329FF8E-33DD-1B43-A0F0-DF34812B3674}"/>
  </bookViews>
  <sheets>
    <sheet name="Activity1" sheetId="1" r:id="rId1"/>
    <sheet name="VLOOKUP" sheetId="3" r:id="rId2"/>
    <sheet name="VLOOKUP_EXACT_VS_APPROX" sheetId="4" r:id="rId3"/>
    <sheet name="XLOOKUP_VLOOKUP_ALTS" sheetId="5" r:id="rId4"/>
  </sheets>
  <definedNames>
    <definedName name="_xlnm._FilterDatabase" localSheetId="0" hidden="1">Activity1!$A$1:$Q$27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" i="5" l="1"/>
  <c r="I33" i="5"/>
  <c r="I32" i="5"/>
  <c r="I31" i="5"/>
  <c r="I30" i="5"/>
  <c r="I29" i="5"/>
  <c r="I28" i="5"/>
  <c r="I27" i="5"/>
  <c r="I26" i="5"/>
  <c r="I22" i="5"/>
  <c r="I21" i="5"/>
  <c r="I20" i="5"/>
  <c r="I19" i="5"/>
  <c r="I18" i="5"/>
  <c r="I17" i="5"/>
  <c r="I16" i="5"/>
  <c r="I15" i="5"/>
  <c r="I14" i="5"/>
  <c r="I10" i="5"/>
  <c r="I9" i="5"/>
  <c r="I8" i="5"/>
  <c r="I7" i="5"/>
  <c r="I6" i="5"/>
  <c r="I5" i="5"/>
  <c r="I4" i="5"/>
  <c r="I3" i="5"/>
  <c r="I2" i="5"/>
  <c r="C22" i="5"/>
  <c r="C21" i="5"/>
  <c r="C20" i="5"/>
  <c r="C19" i="5"/>
  <c r="C18" i="5"/>
  <c r="C17" i="5"/>
  <c r="C16" i="5"/>
  <c r="C15" i="5"/>
  <c r="C14" i="5"/>
  <c r="C10" i="5"/>
  <c r="C9" i="5"/>
  <c r="C8" i="5"/>
  <c r="C7" i="5"/>
  <c r="C6" i="5"/>
  <c r="C5" i="5"/>
  <c r="C4" i="5"/>
  <c r="C3" i="5"/>
  <c r="C2" i="5"/>
  <c r="J2" i="5" a="1"/>
  <c r="J26" i="5" a="1"/>
  <c r="J14" i="5" a="1"/>
  <c r="D22" i="5"/>
  <c r="D21" i="5"/>
  <c r="D2" i="5" a="1"/>
  <c r="D14" i="5"/>
  <c r="D20" i="5"/>
  <c r="D19" i="5"/>
  <c r="D17" i="5"/>
  <c r="D18" i="5"/>
  <c r="D16" i="5"/>
  <c r="D15" i="5"/>
  <c r="J14" i="5" l="1"/>
  <c r="J26" i="5"/>
  <c r="J2" i="5"/>
  <c r="D2" i="5"/>
  <c r="H4" i="4"/>
  <c r="S12" i="1"/>
  <c r="I4" i="1"/>
  <c r="R4" i="1" s="1"/>
  <c r="S4" i="1" s="1"/>
  <c r="Q4" i="1"/>
  <c r="I3" i="1"/>
  <c r="R3" i="1" s="1"/>
  <c r="S3" i="1" s="1"/>
  <c r="Q3" i="1"/>
  <c r="I5" i="1"/>
  <c r="R5" i="1" s="1"/>
  <c r="S5" i="1" s="1"/>
  <c r="Q5" i="1"/>
  <c r="I6" i="1"/>
  <c r="R6" i="1" s="1"/>
  <c r="S6" i="1" s="1"/>
  <c r="Q6" i="1"/>
  <c r="I7" i="1"/>
  <c r="R7" i="1" s="1"/>
  <c r="S7" i="1" s="1"/>
  <c r="Q7" i="1"/>
  <c r="I8" i="1"/>
  <c r="R8" i="1" s="1"/>
  <c r="S8" i="1" s="1"/>
  <c r="Q8" i="1"/>
  <c r="I9" i="1"/>
  <c r="R9" i="1" s="1"/>
  <c r="S9" i="1" s="1"/>
  <c r="Q9" i="1"/>
  <c r="I10" i="1"/>
  <c r="R10" i="1" s="1"/>
  <c r="S10" i="1" s="1"/>
  <c r="Q10" i="1"/>
  <c r="I11" i="1"/>
  <c r="R11" i="1" s="1"/>
  <c r="S11" i="1" s="1"/>
  <c r="Q11" i="1"/>
  <c r="I12" i="1"/>
  <c r="Q12" i="1"/>
  <c r="R12" i="1"/>
  <c r="I13" i="1"/>
  <c r="Q13" i="1"/>
  <c r="R13" i="1"/>
  <c r="S13" i="1" s="1"/>
  <c r="I14" i="1"/>
  <c r="R14" i="1" s="1"/>
  <c r="S14" i="1" s="1"/>
  <c r="Q14" i="1"/>
  <c r="I15" i="1"/>
  <c r="R15" i="1" s="1"/>
  <c r="S15" i="1" s="1"/>
  <c r="Q15" i="1"/>
  <c r="I16" i="1"/>
  <c r="Q16" i="1"/>
  <c r="R16" i="1"/>
  <c r="S16" i="1" s="1"/>
  <c r="I17" i="1"/>
  <c r="R17" i="1" s="1"/>
  <c r="S17" i="1" s="1"/>
  <c r="Q17" i="1"/>
  <c r="I18" i="1"/>
  <c r="Q18" i="1"/>
  <c r="R18" i="1"/>
  <c r="S18" i="1" s="1"/>
  <c r="I19" i="1"/>
  <c r="Q19" i="1"/>
  <c r="R19" i="1"/>
  <c r="S19" i="1" s="1"/>
  <c r="I20" i="1"/>
  <c r="R20" i="1" s="1"/>
  <c r="S20" i="1" s="1"/>
  <c r="Q20" i="1"/>
  <c r="I21" i="1"/>
  <c r="Q21" i="1"/>
  <c r="R21" i="1"/>
  <c r="S21" i="1" s="1"/>
  <c r="I22" i="1"/>
  <c r="Q22" i="1"/>
  <c r="R22" i="1"/>
  <c r="S22" i="1" s="1"/>
  <c r="I23" i="1"/>
  <c r="R23" i="1" s="1"/>
  <c r="S23" i="1" s="1"/>
  <c r="Q23" i="1"/>
  <c r="I24" i="1"/>
  <c r="Q24" i="1"/>
  <c r="R24" i="1"/>
  <c r="S24" i="1" s="1"/>
  <c r="I25" i="1"/>
  <c r="Q25" i="1"/>
  <c r="R25" i="1"/>
  <c r="S25" i="1" s="1"/>
  <c r="I26" i="1"/>
  <c r="R26" i="1" s="1"/>
  <c r="S26" i="1" s="1"/>
  <c r="Q26" i="1"/>
  <c r="I27" i="1"/>
  <c r="Q27" i="1"/>
  <c r="R27" i="1"/>
  <c r="S27" i="1" s="1"/>
  <c r="I2" i="1"/>
  <c r="Q2" i="1"/>
  <c r="R2" i="1"/>
  <c r="S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<sst xmlns="http://schemas.openxmlformats.org/spreadsheetml/2006/main" count="169" uniqueCount="71">
  <si>
    <t>Student</t>
  </si>
  <si>
    <t>Week 1</t>
  </si>
  <si>
    <t>Week 2</t>
  </si>
  <si>
    <t>Week 3</t>
  </si>
  <si>
    <t>Week 4</t>
  </si>
  <si>
    <t>Week 5</t>
  </si>
  <si>
    <t>Week 6</t>
  </si>
  <si>
    <t>Week 7</t>
  </si>
  <si>
    <t>TERM 1</t>
  </si>
  <si>
    <t>Week 8</t>
  </si>
  <si>
    <t>Week 9</t>
  </si>
  <si>
    <t>Week 10</t>
  </si>
  <si>
    <t>Week 11</t>
  </si>
  <si>
    <t>Week 12</t>
  </si>
  <si>
    <t>Week 13</t>
  </si>
  <si>
    <t>TERM 2</t>
  </si>
  <si>
    <t>Term 1 and 2 Average</t>
  </si>
  <si>
    <t>Grade</t>
  </si>
  <si>
    <t>Otto</t>
  </si>
  <si>
    <t>Quinn</t>
  </si>
  <si>
    <t>Jake</t>
  </si>
  <si>
    <t>Nina</t>
  </si>
  <si>
    <t>Ginny</t>
  </si>
  <si>
    <t>Tina</t>
  </si>
  <si>
    <t>Xander</t>
  </si>
  <si>
    <t>Indi</t>
  </si>
  <si>
    <t>Yang</t>
  </si>
  <si>
    <t>Pat</t>
  </si>
  <si>
    <t>Fan</t>
  </si>
  <si>
    <t>Uma</t>
  </si>
  <si>
    <t>Chin</t>
  </si>
  <si>
    <t>Dan</t>
  </si>
  <si>
    <t>Lin</t>
  </si>
  <si>
    <t>Min</t>
  </si>
  <si>
    <t>Sue</t>
  </si>
  <si>
    <t>Vinny</t>
  </si>
  <si>
    <t>Zoya</t>
  </si>
  <si>
    <t>Bob</t>
  </si>
  <si>
    <t>Eli</t>
  </si>
  <si>
    <t>Will</t>
  </si>
  <si>
    <t>Kyle</t>
  </si>
  <si>
    <t>Harry</t>
  </si>
  <si>
    <t>Amy</t>
  </si>
  <si>
    <t>Rob</t>
  </si>
  <si>
    <t>So, for VLOOKUP -&gt; [Lookup Value, Compares to Table, which value col table, and Exact (0) or Approximate Match]</t>
  </si>
  <si>
    <t>Mark</t>
  </si>
  <si>
    <t>P</t>
  </si>
  <si>
    <t>CR</t>
  </si>
  <si>
    <t>D</t>
  </si>
  <si>
    <t>HD</t>
  </si>
  <si>
    <t>Target Income</t>
  </si>
  <si>
    <t>John</t>
  </si>
  <si>
    <t>Percentage Tax</t>
  </si>
  <si>
    <t>Ben</t>
  </si>
  <si>
    <t>Neil</t>
  </si>
  <si>
    <t>NAME</t>
  </si>
  <si>
    <t>NUMBERS</t>
  </si>
  <si>
    <t>VLOOKUP</t>
  </si>
  <si>
    <t>FORMULA TEXT</t>
  </si>
  <si>
    <t>A</t>
  </si>
  <si>
    <t>B</t>
  </si>
  <si>
    <t>C</t>
  </si>
  <si>
    <t>E</t>
  </si>
  <si>
    <t>F</t>
  </si>
  <si>
    <t>G</t>
  </si>
  <si>
    <t>H</t>
  </si>
  <si>
    <t>I</t>
  </si>
  <si>
    <t>VLOOKUP (ALT)</t>
  </si>
  <si>
    <t>XLOOKUP EXAMPLE</t>
  </si>
  <si>
    <t>VLOOKUP SHIFTED</t>
  </si>
  <si>
    <t>VLOOKUP SHIFTED -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</si>
</sst>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979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5" borderId="2" applyNumberFormat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6" borderId="1" xfId="0" applyFon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3" fillId="8" borderId="3" xfId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0" fontId="5" fillId="0" borderId="4" xfId="0" applyNumberFormat="1" applyFont="1" applyBorder="1"/>
    <xf numFmtId="0" fontId="5" fillId="0" borderId="1" xfId="0" applyFont="1" applyBorder="1" applyAlignment="1">
      <alignment horizontal="center" vertical="center"/>
    </xf>
    <xf numFmtId="8" fontId="5" fillId="0" borderId="1" xfId="0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5" fillId="0" borderId="0" xfId="0" applyFont="1" applyBorder="1"/>
    <xf numFmtId="0" fontId="5" fillId="0" borderId="1" xfId="0" applyFont="1" applyBorder="1"/>
    <xf numFmtId="8" fontId="5" fillId="0" borderId="1" xfId="0" applyNumberFormat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6972-B823-8243-8747-C04D3417ADD3}">
  <dimension ref="A1:S31"/>
  <sheetViews>
    <sheetView workbookViewId="0">
      <selection activeCell="J1" sqref="J1:P1048576"/>
    </sheetView>
  </sheetViews>
  <sheetFormatPr defaultColWidth="11" defaultRowHeight="15.75" outlineLevelCol="1" x14ac:dyDescent="0.25"/>
  <cols>
    <col min="2" max="7" width="11" customWidth="1" outlineLevel="1"/>
    <col min="8" max="8" width="16.875" customWidth="1" outlineLevel="1"/>
    <col min="9" max="9" width="11.375" bestFit="1" customWidth="1"/>
    <col min="10" max="16" width="11" customWidth="1" outlineLevel="1"/>
    <col min="17" max="17" width="13" bestFit="1" customWidth="1"/>
    <col min="18" max="18" width="23" bestFit="1" customWidth="1"/>
    <col min="19" max="19" width="16.875" customWidth="1"/>
  </cols>
  <sheetData>
    <row r="1" spans="1:19" ht="18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2" t="s">
        <v>9</v>
      </c>
      <c r="K1" s="2" t="s">
        <v>10</v>
      </c>
      <c r="L1" s="2"/>
      <c r="M1" s="2" t="s">
        <v>11</v>
      </c>
      <c r="N1" s="2" t="s">
        <v>12</v>
      </c>
      <c r="O1" s="2" t="s">
        <v>13</v>
      </c>
      <c r="P1" s="2" t="s">
        <v>14</v>
      </c>
      <c r="Q1" s="6" t="s">
        <v>15</v>
      </c>
      <c r="R1" s="8" t="s">
        <v>16</v>
      </c>
      <c r="S1" s="10" t="s">
        <v>17</v>
      </c>
    </row>
    <row r="2" spans="1:19" ht="18.75" x14ac:dyDescent="0.25">
      <c r="A2" s="3" t="s">
        <v>18</v>
      </c>
      <c r="B2" s="4">
        <v>85</v>
      </c>
      <c r="C2" s="4">
        <v>87</v>
      </c>
      <c r="D2" s="4">
        <v>86</v>
      </c>
      <c r="E2" s="4">
        <v>87</v>
      </c>
      <c r="F2" s="4">
        <v>88</v>
      </c>
      <c r="G2" s="4">
        <v>82</v>
      </c>
      <c r="H2" s="4">
        <v>82</v>
      </c>
      <c r="I2" s="7">
        <f>ROUNDUP(AVERAGE(B2:H2), 0)</f>
        <v>86</v>
      </c>
      <c r="J2" s="4">
        <v>83</v>
      </c>
      <c r="K2" s="4">
        <v>86</v>
      </c>
      <c r="L2" s="4"/>
      <c r="M2" s="4">
        <v>83</v>
      </c>
      <c r="N2" s="4">
        <v>83</v>
      </c>
      <c r="O2" s="4">
        <v>83</v>
      </c>
      <c r="P2" s="4">
        <v>85</v>
      </c>
      <c r="Q2" s="7">
        <f>ROUNDUP(AVERAGE(J2:P2), 0)</f>
        <v>84</v>
      </c>
      <c r="R2" s="9">
        <f>ROUNDUP(AVERAGE(I2, Q2), 0)</f>
        <v>85</v>
      </c>
      <c r="S2" s="11" t="str">
        <f>VLOOKUP(R2, VLOOKUP!$A$2:$B$52, 2, FALSE)</f>
        <v>HD</v>
      </c>
    </row>
    <row r="3" spans="1:19" ht="18.75" x14ac:dyDescent="0.25">
      <c r="A3" s="3" t="s">
        <v>19</v>
      </c>
      <c r="B3" s="4">
        <v>85</v>
      </c>
      <c r="C3" s="4">
        <v>87</v>
      </c>
      <c r="D3" s="4">
        <v>79</v>
      </c>
      <c r="E3" s="4">
        <v>88</v>
      </c>
      <c r="F3" s="4">
        <v>79</v>
      </c>
      <c r="G3" s="4">
        <v>84</v>
      </c>
      <c r="H3" s="4">
        <v>86</v>
      </c>
      <c r="I3" s="7">
        <f t="shared" ref="I3:I27" si="0">ROUNDUP(AVERAGE(B3:H3), 0)</f>
        <v>84</v>
      </c>
      <c r="J3" s="4">
        <v>79</v>
      </c>
      <c r="K3" s="4">
        <v>88</v>
      </c>
      <c r="L3" s="4"/>
      <c r="M3" s="4">
        <v>85</v>
      </c>
      <c r="N3" s="4">
        <v>85</v>
      </c>
      <c r="O3" s="4">
        <v>89</v>
      </c>
      <c r="P3" s="4">
        <v>86</v>
      </c>
      <c r="Q3" s="7">
        <f t="shared" ref="Q3:Q27" si="1">ROUNDUP(AVERAGE(J3:P3), 0)</f>
        <v>86</v>
      </c>
      <c r="R3" s="9">
        <f t="shared" ref="R3:R27" si="2">ROUNDUP(AVERAGE(I3, Q3), 0)</f>
        <v>85</v>
      </c>
      <c r="S3" s="11" t="str">
        <f>VLOOKUP(R3, VLOOKUP!$A$2:$B$52, 2, FALSE)</f>
        <v>HD</v>
      </c>
    </row>
    <row r="4" spans="1:19" ht="18.75" x14ac:dyDescent="0.25">
      <c r="A4" s="3" t="s">
        <v>20</v>
      </c>
      <c r="B4" s="4">
        <v>83</v>
      </c>
      <c r="C4" s="4">
        <v>89</v>
      </c>
      <c r="D4" s="4">
        <v>85</v>
      </c>
      <c r="E4" s="4">
        <v>79</v>
      </c>
      <c r="F4" s="4">
        <v>80</v>
      </c>
      <c r="G4" s="4">
        <v>82</v>
      </c>
      <c r="H4" s="4">
        <v>84</v>
      </c>
      <c r="I4" s="7">
        <f t="shared" si="0"/>
        <v>84</v>
      </c>
      <c r="J4" s="4">
        <v>83</v>
      </c>
      <c r="K4" s="4">
        <v>82</v>
      </c>
      <c r="L4" s="4"/>
      <c r="M4" s="4">
        <v>89</v>
      </c>
      <c r="N4" s="4">
        <v>79</v>
      </c>
      <c r="O4" s="4">
        <v>84</v>
      </c>
      <c r="P4" s="4">
        <v>86</v>
      </c>
      <c r="Q4" s="7">
        <f t="shared" si="1"/>
        <v>84</v>
      </c>
      <c r="R4" s="9">
        <f t="shared" si="2"/>
        <v>84</v>
      </c>
      <c r="S4" s="11" t="str">
        <f>VLOOKUP(R4, VLOOKUP!$A$2:$B$52, 2, FALSE)</f>
        <v>D</v>
      </c>
    </row>
    <row r="5" spans="1:19" ht="18.75" x14ac:dyDescent="0.25">
      <c r="A5" s="3" t="s">
        <v>21</v>
      </c>
      <c r="B5" s="4">
        <v>82</v>
      </c>
      <c r="C5" s="4">
        <v>82</v>
      </c>
      <c r="D5" s="4">
        <v>87</v>
      </c>
      <c r="E5" s="4">
        <v>83</v>
      </c>
      <c r="F5" s="4">
        <v>83</v>
      </c>
      <c r="G5" s="4">
        <v>84</v>
      </c>
      <c r="H5" s="4">
        <v>78</v>
      </c>
      <c r="I5" s="7">
        <f t="shared" si="0"/>
        <v>83</v>
      </c>
      <c r="J5" s="4">
        <v>82</v>
      </c>
      <c r="K5" s="4">
        <v>83</v>
      </c>
      <c r="L5" s="4"/>
      <c r="M5" s="4">
        <v>83</v>
      </c>
      <c r="N5" s="4">
        <v>82</v>
      </c>
      <c r="O5" s="4">
        <v>78</v>
      </c>
      <c r="P5" s="4">
        <v>77</v>
      </c>
      <c r="Q5" s="7">
        <f t="shared" si="1"/>
        <v>81</v>
      </c>
      <c r="R5" s="9">
        <f t="shared" si="2"/>
        <v>82</v>
      </c>
      <c r="S5" s="11" t="str">
        <f>VLOOKUP(R5, VLOOKUP!$A$2:$B$52, 2, FALSE)</f>
        <v>D</v>
      </c>
    </row>
    <row r="6" spans="1:19" ht="18.75" x14ac:dyDescent="0.25">
      <c r="A6" s="3" t="s">
        <v>22</v>
      </c>
      <c r="B6" s="4">
        <v>83</v>
      </c>
      <c r="C6" s="4">
        <v>80</v>
      </c>
      <c r="D6" s="4">
        <v>84</v>
      </c>
      <c r="E6" s="4">
        <v>82</v>
      </c>
      <c r="F6" s="4">
        <v>83</v>
      </c>
      <c r="G6" s="4">
        <v>82</v>
      </c>
      <c r="H6" s="4">
        <v>81</v>
      </c>
      <c r="I6" s="7">
        <f t="shared" si="0"/>
        <v>83</v>
      </c>
      <c r="J6" s="4">
        <v>76</v>
      </c>
      <c r="K6" s="4">
        <v>82</v>
      </c>
      <c r="L6" s="4"/>
      <c r="M6" s="4">
        <v>81</v>
      </c>
      <c r="N6" s="4">
        <v>80</v>
      </c>
      <c r="O6" s="4">
        <v>80</v>
      </c>
      <c r="P6" s="4">
        <v>78</v>
      </c>
      <c r="Q6" s="7">
        <f t="shared" si="1"/>
        <v>80</v>
      </c>
      <c r="R6" s="9">
        <f t="shared" si="2"/>
        <v>82</v>
      </c>
      <c r="S6" s="11" t="str">
        <f>VLOOKUP(R6, VLOOKUP!$A$2:$B$52, 2, FALSE)</f>
        <v>D</v>
      </c>
    </row>
    <row r="7" spans="1:19" ht="18.75" x14ac:dyDescent="0.25">
      <c r="A7" s="3" t="s">
        <v>23</v>
      </c>
      <c r="B7" s="4">
        <v>80</v>
      </c>
      <c r="C7" s="4">
        <v>77</v>
      </c>
      <c r="D7" s="4">
        <v>81</v>
      </c>
      <c r="E7" s="4">
        <v>83</v>
      </c>
      <c r="F7" s="4">
        <v>77</v>
      </c>
      <c r="G7" s="4">
        <v>83</v>
      </c>
      <c r="H7" s="4">
        <v>84</v>
      </c>
      <c r="I7" s="7">
        <f t="shared" si="0"/>
        <v>81</v>
      </c>
      <c r="J7" s="4">
        <v>77</v>
      </c>
      <c r="K7" s="4">
        <v>87</v>
      </c>
      <c r="L7" s="4"/>
      <c r="M7" s="4">
        <v>78</v>
      </c>
      <c r="N7" s="4">
        <v>78</v>
      </c>
      <c r="O7" s="4">
        <v>87</v>
      </c>
      <c r="P7" s="4">
        <v>81</v>
      </c>
      <c r="Q7" s="7">
        <f t="shared" si="1"/>
        <v>82</v>
      </c>
      <c r="R7" s="9">
        <f t="shared" si="2"/>
        <v>82</v>
      </c>
      <c r="S7" s="11" t="str">
        <f>VLOOKUP(R7, VLOOKUP!$A$2:$B$52, 2, FALSE)</f>
        <v>D</v>
      </c>
    </row>
    <row r="8" spans="1:19" ht="18.75" x14ac:dyDescent="0.25">
      <c r="A8" s="3" t="s">
        <v>24</v>
      </c>
      <c r="B8" s="4">
        <v>80</v>
      </c>
      <c r="C8" s="4">
        <v>78</v>
      </c>
      <c r="D8" s="4">
        <v>83</v>
      </c>
      <c r="E8" s="4">
        <v>78</v>
      </c>
      <c r="F8" s="4">
        <v>86</v>
      </c>
      <c r="G8" s="4">
        <v>82</v>
      </c>
      <c r="H8" s="4">
        <v>81</v>
      </c>
      <c r="I8" s="7">
        <f t="shared" si="0"/>
        <v>82</v>
      </c>
      <c r="J8" s="4">
        <v>78</v>
      </c>
      <c r="K8" s="4">
        <v>80</v>
      </c>
      <c r="L8" s="4"/>
      <c r="M8" s="4">
        <v>80</v>
      </c>
      <c r="N8" s="4">
        <v>82</v>
      </c>
      <c r="O8" s="4">
        <v>86</v>
      </c>
      <c r="P8" s="4">
        <v>78</v>
      </c>
      <c r="Q8" s="7">
        <f t="shared" si="1"/>
        <v>81</v>
      </c>
      <c r="R8" s="9">
        <f t="shared" si="2"/>
        <v>82</v>
      </c>
      <c r="S8" s="11" t="str">
        <f>VLOOKUP(R8, VLOOKUP!$A$2:$B$52, 2, FALSE)</f>
        <v>D</v>
      </c>
    </row>
    <row r="9" spans="1:19" ht="18.75" x14ac:dyDescent="0.25">
      <c r="A9" s="3" t="s">
        <v>25</v>
      </c>
      <c r="B9" s="4">
        <v>73</v>
      </c>
      <c r="C9" s="4">
        <v>76</v>
      </c>
      <c r="D9" s="4">
        <v>83</v>
      </c>
      <c r="E9" s="4">
        <v>80</v>
      </c>
      <c r="F9" s="4">
        <v>79</v>
      </c>
      <c r="G9" s="4">
        <v>76</v>
      </c>
      <c r="H9" s="4">
        <v>79</v>
      </c>
      <c r="I9" s="7">
        <f t="shared" si="0"/>
        <v>78</v>
      </c>
      <c r="J9" s="4">
        <v>76</v>
      </c>
      <c r="K9" s="4">
        <v>81</v>
      </c>
      <c r="L9" s="4"/>
      <c r="M9" s="4">
        <v>77</v>
      </c>
      <c r="N9" s="4">
        <v>75</v>
      </c>
      <c r="O9" s="4">
        <v>81</v>
      </c>
      <c r="P9" s="4">
        <v>75</v>
      </c>
      <c r="Q9" s="7">
        <f t="shared" si="1"/>
        <v>78</v>
      </c>
      <c r="R9" s="9">
        <f t="shared" si="2"/>
        <v>78</v>
      </c>
      <c r="S9" s="11" t="str">
        <f>VLOOKUP(R9, VLOOKUP!$A$2:$B$52, 2, FALSE)</f>
        <v>D</v>
      </c>
    </row>
    <row r="10" spans="1:19" ht="18.75" x14ac:dyDescent="0.25">
      <c r="A10" s="3" t="s">
        <v>26</v>
      </c>
      <c r="B10" s="4">
        <v>78</v>
      </c>
      <c r="C10" s="4">
        <v>76</v>
      </c>
      <c r="D10" s="4">
        <v>81</v>
      </c>
      <c r="E10" s="4">
        <v>74</v>
      </c>
      <c r="F10" s="4">
        <v>77</v>
      </c>
      <c r="G10" s="4">
        <v>75</v>
      </c>
      <c r="H10" s="4">
        <v>72</v>
      </c>
      <c r="I10" s="7">
        <f t="shared" si="0"/>
        <v>77</v>
      </c>
      <c r="J10" s="4">
        <v>75</v>
      </c>
      <c r="K10" s="4">
        <v>80</v>
      </c>
      <c r="L10" s="4"/>
      <c r="M10" s="4">
        <v>75</v>
      </c>
      <c r="N10" s="4">
        <v>72</v>
      </c>
      <c r="O10" s="4">
        <v>72</v>
      </c>
      <c r="P10" s="4">
        <v>75</v>
      </c>
      <c r="Q10" s="7">
        <f t="shared" si="1"/>
        <v>75</v>
      </c>
      <c r="R10" s="9">
        <f t="shared" si="2"/>
        <v>76</v>
      </c>
      <c r="S10" s="11" t="str">
        <f>VLOOKUP(R10, VLOOKUP!$A$2:$B$52, 2, FALSE)</f>
        <v>D</v>
      </c>
    </row>
    <row r="11" spans="1:19" ht="18.75" x14ac:dyDescent="0.25">
      <c r="A11" s="3" t="s">
        <v>27</v>
      </c>
      <c r="B11" s="4">
        <v>76</v>
      </c>
      <c r="C11" s="4">
        <v>75</v>
      </c>
      <c r="D11" s="4">
        <v>74</v>
      </c>
      <c r="E11" s="4">
        <v>73</v>
      </c>
      <c r="F11" s="4">
        <v>70</v>
      </c>
      <c r="G11" s="4">
        <v>77</v>
      </c>
      <c r="H11" s="4">
        <v>78</v>
      </c>
      <c r="I11" s="7">
        <f t="shared" si="0"/>
        <v>75</v>
      </c>
      <c r="J11" s="4">
        <v>77</v>
      </c>
      <c r="K11" s="4">
        <v>72</v>
      </c>
      <c r="L11" s="4"/>
      <c r="M11" s="4">
        <v>76</v>
      </c>
      <c r="N11" s="4">
        <v>76</v>
      </c>
      <c r="O11" s="4">
        <v>79</v>
      </c>
      <c r="P11" s="4">
        <v>72</v>
      </c>
      <c r="Q11" s="7">
        <f t="shared" si="1"/>
        <v>76</v>
      </c>
      <c r="R11" s="9">
        <f t="shared" si="2"/>
        <v>76</v>
      </c>
      <c r="S11" s="11" t="str">
        <f>VLOOKUP(R11, VLOOKUP!$A$2:$B$52, 2, FALSE)</f>
        <v>D</v>
      </c>
    </row>
    <row r="12" spans="1:19" ht="18.75" x14ac:dyDescent="0.25">
      <c r="A12" s="3" t="s">
        <v>28</v>
      </c>
      <c r="B12" s="4">
        <v>73</v>
      </c>
      <c r="C12" s="4">
        <v>71</v>
      </c>
      <c r="D12" s="4">
        <v>69</v>
      </c>
      <c r="E12" s="4">
        <v>75</v>
      </c>
      <c r="F12" s="4">
        <v>69</v>
      </c>
      <c r="G12" s="4">
        <v>76</v>
      </c>
      <c r="H12" s="4">
        <v>73</v>
      </c>
      <c r="I12" s="7">
        <f t="shared" si="0"/>
        <v>73</v>
      </c>
      <c r="J12" s="4">
        <v>68</v>
      </c>
      <c r="K12" s="4">
        <v>72</v>
      </c>
      <c r="L12" s="4"/>
      <c r="M12" s="4">
        <v>69</v>
      </c>
      <c r="N12" s="4">
        <v>73</v>
      </c>
      <c r="O12" s="4">
        <v>67</v>
      </c>
      <c r="P12" s="4">
        <v>73</v>
      </c>
      <c r="Q12" s="7">
        <f t="shared" si="1"/>
        <v>71</v>
      </c>
      <c r="R12" s="9">
        <f t="shared" si="2"/>
        <v>72</v>
      </c>
      <c r="S12" s="11" t="str">
        <f>VLOOKUP(R12, VLOOKUP!$A$2:$B$52, 2, FALSE)</f>
        <v>CR</v>
      </c>
    </row>
    <row r="13" spans="1:19" ht="18.75" x14ac:dyDescent="0.25">
      <c r="A13" s="3" t="s">
        <v>29</v>
      </c>
      <c r="B13" s="4">
        <v>72</v>
      </c>
      <c r="C13" s="4">
        <v>69</v>
      </c>
      <c r="D13" s="4">
        <v>73</v>
      </c>
      <c r="E13" s="4">
        <v>67</v>
      </c>
      <c r="F13" s="4">
        <v>70</v>
      </c>
      <c r="G13" s="4">
        <v>66</v>
      </c>
      <c r="H13" s="4">
        <v>72</v>
      </c>
      <c r="I13" s="7">
        <f t="shared" si="0"/>
        <v>70</v>
      </c>
      <c r="J13" s="4">
        <v>71</v>
      </c>
      <c r="K13" s="4">
        <v>71</v>
      </c>
      <c r="L13" s="4"/>
      <c r="M13" s="4">
        <v>67</v>
      </c>
      <c r="N13" s="4">
        <v>73</v>
      </c>
      <c r="O13" s="4">
        <v>64</v>
      </c>
      <c r="P13" s="4">
        <v>65</v>
      </c>
      <c r="Q13" s="7">
        <f t="shared" si="1"/>
        <v>69</v>
      </c>
      <c r="R13" s="9">
        <f t="shared" si="2"/>
        <v>70</v>
      </c>
      <c r="S13" s="11" t="str">
        <f>VLOOKUP(R13, VLOOKUP!$A$2:$B$52, 2, FALSE)</f>
        <v>CR</v>
      </c>
    </row>
    <row r="14" spans="1:19" ht="18.75" x14ac:dyDescent="0.25">
      <c r="A14" s="3" t="s">
        <v>30</v>
      </c>
      <c r="B14" s="4">
        <v>67</v>
      </c>
      <c r="C14" s="4">
        <v>72</v>
      </c>
      <c r="D14" s="4">
        <v>64</v>
      </c>
      <c r="E14" s="4">
        <v>71</v>
      </c>
      <c r="F14" s="4">
        <v>65</v>
      </c>
      <c r="G14" s="4">
        <v>66</v>
      </c>
      <c r="H14" s="4">
        <v>62</v>
      </c>
      <c r="I14" s="7">
        <f t="shared" si="0"/>
        <v>67</v>
      </c>
      <c r="J14" s="4">
        <v>65</v>
      </c>
      <c r="K14" s="4">
        <v>65</v>
      </c>
      <c r="L14" s="4"/>
      <c r="M14" s="4">
        <v>68</v>
      </c>
      <c r="N14" s="4">
        <v>68</v>
      </c>
      <c r="O14" s="4">
        <v>63</v>
      </c>
      <c r="P14" s="4">
        <v>69</v>
      </c>
      <c r="Q14" s="7">
        <f t="shared" si="1"/>
        <v>67</v>
      </c>
      <c r="R14" s="9">
        <f t="shared" si="2"/>
        <v>67</v>
      </c>
      <c r="S14" s="11" t="str">
        <f>VLOOKUP(R14, VLOOKUP!$A$2:$B$52, 2, FALSE)</f>
        <v>CR</v>
      </c>
    </row>
    <row r="15" spans="1:19" ht="18.75" x14ac:dyDescent="0.25">
      <c r="A15" s="3" t="s">
        <v>31</v>
      </c>
      <c r="B15" s="4">
        <v>67</v>
      </c>
      <c r="C15" s="4">
        <v>66</v>
      </c>
      <c r="D15" s="4">
        <v>64</v>
      </c>
      <c r="E15" s="4">
        <v>63</v>
      </c>
      <c r="F15" s="4">
        <v>63</v>
      </c>
      <c r="G15" s="4">
        <v>66</v>
      </c>
      <c r="H15" s="4">
        <v>69</v>
      </c>
      <c r="I15" s="7">
        <f t="shared" si="0"/>
        <v>66</v>
      </c>
      <c r="J15" s="4">
        <v>70</v>
      </c>
      <c r="K15" s="4">
        <v>70</v>
      </c>
      <c r="L15" s="4"/>
      <c r="M15" s="4">
        <v>70</v>
      </c>
      <c r="N15" s="4">
        <v>65</v>
      </c>
      <c r="O15" s="4">
        <v>67</v>
      </c>
      <c r="P15" s="4">
        <v>68</v>
      </c>
      <c r="Q15" s="7">
        <f t="shared" si="1"/>
        <v>69</v>
      </c>
      <c r="R15" s="9">
        <f t="shared" si="2"/>
        <v>68</v>
      </c>
      <c r="S15" s="11" t="str">
        <f>VLOOKUP(R15, VLOOKUP!$A$2:$B$52, 2, FALSE)</f>
        <v>CR</v>
      </c>
    </row>
    <row r="16" spans="1:19" ht="18.75" x14ac:dyDescent="0.25">
      <c r="A16" s="3" t="s">
        <v>32</v>
      </c>
      <c r="B16" s="4">
        <v>66</v>
      </c>
      <c r="C16" s="4">
        <v>63</v>
      </c>
      <c r="D16" s="4">
        <v>67</v>
      </c>
      <c r="E16" s="4">
        <v>72</v>
      </c>
      <c r="F16" s="4">
        <v>67</v>
      </c>
      <c r="G16" s="4">
        <v>63</v>
      </c>
      <c r="H16" s="4">
        <v>71</v>
      </c>
      <c r="I16" s="7">
        <f t="shared" si="0"/>
        <v>67</v>
      </c>
      <c r="J16" s="4">
        <v>71</v>
      </c>
      <c r="K16" s="4">
        <v>69</v>
      </c>
      <c r="L16" s="4"/>
      <c r="M16" s="4">
        <v>66</v>
      </c>
      <c r="N16" s="4">
        <v>62</v>
      </c>
      <c r="O16" s="4">
        <v>63</v>
      </c>
      <c r="P16" s="4">
        <v>69</v>
      </c>
      <c r="Q16" s="7">
        <f t="shared" si="1"/>
        <v>67</v>
      </c>
      <c r="R16" s="9">
        <f t="shared" si="2"/>
        <v>67</v>
      </c>
      <c r="S16" s="11" t="str">
        <f>VLOOKUP(R16, VLOOKUP!$A$2:$B$52, 2, FALSE)</f>
        <v>CR</v>
      </c>
    </row>
    <row r="17" spans="1:19" ht="18.75" x14ac:dyDescent="0.25">
      <c r="A17" s="3" t="s">
        <v>33</v>
      </c>
      <c r="B17" s="4">
        <v>60</v>
      </c>
      <c r="C17" s="4">
        <v>62</v>
      </c>
      <c r="D17" s="4">
        <v>60</v>
      </c>
      <c r="E17" s="4">
        <v>61</v>
      </c>
      <c r="F17" s="4">
        <v>62</v>
      </c>
      <c r="G17" s="4">
        <v>60</v>
      </c>
      <c r="H17" s="4">
        <v>70</v>
      </c>
      <c r="I17" s="7">
        <f t="shared" si="0"/>
        <v>63</v>
      </c>
      <c r="J17" s="4">
        <v>70</v>
      </c>
      <c r="K17" s="4">
        <v>66</v>
      </c>
      <c r="L17" s="4"/>
      <c r="M17" s="4">
        <v>67</v>
      </c>
      <c r="N17" s="4">
        <v>68</v>
      </c>
      <c r="O17" s="4">
        <v>70</v>
      </c>
      <c r="P17" s="4">
        <v>65</v>
      </c>
      <c r="Q17" s="7">
        <f t="shared" si="1"/>
        <v>68</v>
      </c>
      <c r="R17" s="9">
        <f t="shared" si="2"/>
        <v>66</v>
      </c>
      <c r="S17" s="11" t="str">
        <f>VLOOKUP(R17, VLOOKUP!$A$2:$B$52, 2, FALSE)</f>
        <v>CR</v>
      </c>
    </row>
    <row r="18" spans="1:19" ht="18.75" x14ac:dyDescent="0.25">
      <c r="A18" s="3" t="s">
        <v>34</v>
      </c>
      <c r="B18" s="4">
        <v>67</v>
      </c>
      <c r="C18" s="4">
        <v>71</v>
      </c>
      <c r="D18" s="4">
        <v>62</v>
      </c>
      <c r="E18" s="4">
        <v>68</v>
      </c>
      <c r="F18" s="4">
        <v>61</v>
      </c>
      <c r="G18" s="4">
        <v>67</v>
      </c>
      <c r="H18" s="4">
        <v>61</v>
      </c>
      <c r="I18" s="7">
        <f t="shared" si="0"/>
        <v>66</v>
      </c>
      <c r="J18" s="4">
        <v>65</v>
      </c>
      <c r="K18" s="4">
        <v>62</v>
      </c>
      <c r="L18" s="4"/>
      <c r="M18" s="4">
        <v>65</v>
      </c>
      <c r="N18" s="4">
        <v>67</v>
      </c>
      <c r="O18" s="4">
        <v>66</v>
      </c>
      <c r="P18" s="4">
        <v>62</v>
      </c>
      <c r="Q18" s="7">
        <f t="shared" si="1"/>
        <v>65</v>
      </c>
      <c r="R18" s="9">
        <f t="shared" si="2"/>
        <v>66</v>
      </c>
      <c r="S18" s="11" t="str">
        <f>VLOOKUP(R18, VLOOKUP!$A$2:$B$52, 2, FALSE)</f>
        <v>CR</v>
      </c>
    </row>
    <row r="19" spans="1:19" ht="18.75" x14ac:dyDescent="0.25">
      <c r="A19" s="3" t="s">
        <v>35</v>
      </c>
      <c r="B19" s="4">
        <v>67</v>
      </c>
      <c r="C19" s="4">
        <v>63</v>
      </c>
      <c r="D19" s="4">
        <v>59</v>
      </c>
      <c r="E19" s="4">
        <v>58</v>
      </c>
      <c r="F19" s="4">
        <v>58</v>
      </c>
      <c r="G19" s="4">
        <v>67</v>
      </c>
      <c r="H19" s="4">
        <v>67</v>
      </c>
      <c r="I19" s="7">
        <f t="shared" si="0"/>
        <v>63</v>
      </c>
      <c r="J19" s="4">
        <v>66</v>
      </c>
      <c r="K19" s="4">
        <v>58</v>
      </c>
      <c r="L19" s="4"/>
      <c r="M19" s="4">
        <v>59</v>
      </c>
      <c r="N19" s="4">
        <v>66</v>
      </c>
      <c r="O19" s="4">
        <v>63</v>
      </c>
      <c r="P19" s="4">
        <v>58</v>
      </c>
      <c r="Q19" s="7">
        <f t="shared" si="1"/>
        <v>62</v>
      </c>
      <c r="R19" s="9">
        <f t="shared" si="2"/>
        <v>63</v>
      </c>
      <c r="S19" s="11" t="str">
        <f>VLOOKUP(R19, VLOOKUP!$A$2:$B$52, 2, FALSE)</f>
        <v>P</v>
      </c>
    </row>
    <row r="20" spans="1:19" ht="18.75" x14ac:dyDescent="0.25">
      <c r="A20" s="3" t="s">
        <v>36</v>
      </c>
      <c r="B20" s="4">
        <v>61</v>
      </c>
      <c r="C20" s="4">
        <v>61</v>
      </c>
      <c r="D20" s="4">
        <v>67</v>
      </c>
      <c r="E20" s="4">
        <v>61</v>
      </c>
      <c r="F20" s="4">
        <v>60</v>
      </c>
      <c r="G20" s="4">
        <v>65</v>
      </c>
      <c r="H20" s="4">
        <v>69</v>
      </c>
      <c r="I20" s="7">
        <f t="shared" si="0"/>
        <v>64</v>
      </c>
      <c r="J20" s="4">
        <v>60</v>
      </c>
      <c r="K20" s="4">
        <v>67</v>
      </c>
      <c r="L20" s="4"/>
      <c r="M20" s="4">
        <v>59</v>
      </c>
      <c r="N20" s="4">
        <v>67</v>
      </c>
      <c r="O20" s="4">
        <v>60</v>
      </c>
      <c r="P20" s="4">
        <v>62</v>
      </c>
      <c r="Q20" s="7">
        <f t="shared" si="1"/>
        <v>63</v>
      </c>
      <c r="R20" s="9">
        <f t="shared" si="2"/>
        <v>64</v>
      </c>
      <c r="S20" s="11" t="str">
        <f>VLOOKUP(R20, VLOOKUP!$A$2:$B$52, 2, FALSE)</f>
        <v>P</v>
      </c>
    </row>
    <row r="21" spans="1:19" ht="18.75" x14ac:dyDescent="0.25">
      <c r="A21" s="3" t="s">
        <v>37</v>
      </c>
      <c r="B21" s="4">
        <v>56</v>
      </c>
      <c r="C21" s="4">
        <v>64</v>
      </c>
      <c r="D21" s="4">
        <v>60</v>
      </c>
      <c r="E21" s="4">
        <v>57</v>
      </c>
      <c r="F21" s="4">
        <v>61</v>
      </c>
      <c r="G21" s="4">
        <v>58</v>
      </c>
      <c r="H21" s="4">
        <v>59</v>
      </c>
      <c r="I21" s="7">
        <f t="shared" si="0"/>
        <v>60</v>
      </c>
      <c r="J21" s="4">
        <v>58</v>
      </c>
      <c r="K21" s="4">
        <v>63</v>
      </c>
      <c r="L21" s="4"/>
      <c r="M21" s="4">
        <v>65</v>
      </c>
      <c r="N21" s="4">
        <v>65</v>
      </c>
      <c r="O21" s="4">
        <v>61</v>
      </c>
      <c r="P21" s="4">
        <v>57</v>
      </c>
      <c r="Q21" s="7">
        <f t="shared" si="1"/>
        <v>62</v>
      </c>
      <c r="R21" s="9">
        <f t="shared" si="2"/>
        <v>61</v>
      </c>
      <c r="S21" s="11" t="str">
        <f>VLOOKUP(R21, VLOOKUP!$A$2:$B$52, 2, FALSE)</f>
        <v>P</v>
      </c>
    </row>
    <row r="22" spans="1:19" ht="18.75" x14ac:dyDescent="0.25">
      <c r="A22" s="3" t="s">
        <v>38</v>
      </c>
      <c r="B22" s="4">
        <v>59</v>
      </c>
      <c r="C22" s="4">
        <v>62</v>
      </c>
      <c r="D22" s="4">
        <v>61</v>
      </c>
      <c r="E22" s="4">
        <v>61</v>
      </c>
      <c r="F22" s="4">
        <v>64</v>
      </c>
      <c r="G22" s="4">
        <v>61</v>
      </c>
      <c r="H22" s="4">
        <v>59</v>
      </c>
      <c r="I22" s="7">
        <f t="shared" si="0"/>
        <v>61</v>
      </c>
      <c r="J22" s="4">
        <v>59</v>
      </c>
      <c r="K22" s="4">
        <v>63</v>
      </c>
      <c r="L22" s="4"/>
      <c r="M22" s="4">
        <v>58</v>
      </c>
      <c r="N22" s="4">
        <v>58</v>
      </c>
      <c r="O22" s="4">
        <v>56</v>
      </c>
      <c r="P22" s="4">
        <v>62</v>
      </c>
      <c r="Q22" s="7">
        <f t="shared" si="1"/>
        <v>60</v>
      </c>
      <c r="R22" s="9">
        <f t="shared" si="2"/>
        <v>61</v>
      </c>
      <c r="S22" s="11" t="str">
        <f>VLOOKUP(R22, VLOOKUP!$A$2:$B$52, 2, FALSE)</f>
        <v>P</v>
      </c>
    </row>
    <row r="23" spans="1:19" ht="18.75" x14ac:dyDescent="0.25">
      <c r="A23" s="3" t="s">
        <v>39</v>
      </c>
      <c r="B23" s="4">
        <v>62</v>
      </c>
      <c r="C23" s="4">
        <v>56</v>
      </c>
      <c r="D23" s="4">
        <v>58</v>
      </c>
      <c r="E23" s="4">
        <v>65</v>
      </c>
      <c r="F23" s="4">
        <v>62</v>
      </c>
      <c r="G23" s="4">
        <v>61</v>
      </c>
      <c r="H23" s="4">
        <v>61</v>
      </c>
      <c r="I23" s="7">
        <f t="shared" si="0"/>
        <v>61</v>
      </c>
      <c r="J23" s="4">
        <v>61</v>
      </c>
      <c r="K23" s="4">
        <v>55</v>
      </c>
      <c r="L23" s="4"/>
      <c r="M23" s="4">
        <v>55</v>
      </c>
      <c r="N23" s="4">
        <v>57</v>
      </c>
      <c r="O23" s="4">
        <v>60</v>
      </c>
      <c r="P23" s="4">
        <v>55</v>
      </c>
      <c r="Q23" s="7">
        <f t="shared" si="1"/>
        <v>58</v>
      </c>
      <c r="R23" s="9">
        <f t="shared" si="2"/>
        <v>60</v>
      </c>
      <c r="S23" s="11" t="str">
        <f>VLOOKUP(R23, VLOOKUP!$A$2:$B$52, 2, FALSE)</f>
        <v>P</v>
      </c>
    </row>
    <row r="24" spans="1:19" ht="18.75" x14ac:dyDescent="0.25">
      <c r="A24" s="3" t="s">
        <v>40</v>
      </c>
      <c r="B24" s="4">
        <v>56</v>
      </c>
      <c r="C24" s="4">
        <v>63</v>
      </c>
      <c r="D24" s="4">
        <v>55</v>
      </c>
      <c r="E24" s="4">
        <v>62</v>
      </c>
      <c r="F24" s="4">
        <v>55</v>
      </c>
      <c r="G24" s="4">
        <v>56</v>
      </c>
      <c r="H24" s="4">
        <v>54</v>
      </c>
      <c r="I24" s="7">
        <f t="shared" si="0"/>
        <v>58</v>
      </c>
      <c r="J24" s="4">
        <v>59</v>
      </c>
      <c r="K24" s="4">
        <v>56</v>
      </c>
      <c r="L24" s="4"/>
      <c r="M24" s="4">
        <v>59</v>
      </c>
      <c r="N24" s="4">
        <v>54</v>
      </c>
      <c r="O24" s="4">
        <v>61</v>
      </c>
      <c r="P24" s="4">
        <v>64</v>
      </c>
      <c r="Q24" s="7">
        <f t="shared" si="1"/>
        <v>59</v>
      </c>
      <c r="R24" s="9">
        <f t="shared" si="2"/>
        <v>59</v>
      </c>
      <c r="S24" s="11" t="str">
        <f>VLOOKUP(R24, VLOOKUP!$A$2:$B$52, 2, FALSE)</f>
        <v>P</v>
      </c>
    </row>
    <row r="25" spans="1:19" ht="18.75" x14ac:dyDescent="0.25">
      <c r="A25" s="3" t="s">
        <v>41</v>
      </c>
      <c r="B25" s="4">
        <v>52</v>
      </c>
      <c r="C25" s="4">
        <v>61</v>
      </c>
      <c r="D25" s="4">
        <v>60</v>
      </c>
      <c r="E25" s="4">
        <v>54</v>
      </c>
      <c r="F25" s="4">
        <v>60</v>
      </c>
      <c r="G25" s="4">
        <v>57</v>
      </c>
      <c r="H25" s="4">
        <v>61</v>
      </c>
      <c r="I25" s="7">
        <f t="shared" si="0"/>
        <v>58</v>
      </c>
      <c r="J25" s="4">
        <v>60</v>
      </c>
      <c r="K25" s="4">
        <v>52</v>
      </c>
      <c r="L25" s="4"/>
      <c r="M25" s="4">
        <v>58</v>
      </c>
      <c r="N25" s="4">
        <v>51</v>
      </c>
      <c r="O25" s="4">
        <v>54</v>
      </c>
      <c r="P25" s="4">
        <v>51</v>
      </c>
      <c r="Q25" s="7">
        <f t="shared" si="1"/>
        <v>55</v>
      </c>
      <c r="R25" s="9">
        <f t="shared" si="2"/>
        <v>57</v>
      </c>
      <c r="S25" s="11" t="str">
        <f>VLOOKUP(R25, VLOOKUP!$A$2:$B$52, 2, FALSE)</f>
        <v>P</v>
      </c>
    </row>
    <row r="26" spans="1:19" ht="18.75" x14ac:dyDescent="0.25">
      <c r="A26" s="3" t="s">
        <v>42</v>
      </c>
      <c r="B26" s="4">
        <v>50</v>
      </c>
      <c r="C26" s="4">
        <v>56</v>
      </c>
      <c r="D26" s="4">
        <v>60</v>
      </c>
      <c r="E26" s="4">
        <v>57</v>
      </c>
      <c r="F26" s="4">
        <v>50</v>
      </c>
      <c r="G26" s="4">
        <v>57</v>
      </c>
      <c r="H26" s="4">
        <v>50</v>
      </c>
      <c r="I26" s="7">
        <f t="shared" si="0"/>
        <v>55</v>
      </c>
      <c r="J26" s="4">
        <v>59</v>
      </c>
      <c r="K26" s="4">
        <v>54</v>
      </c>
      <c r="L26" s="4"/>
      <c r="M26" s="4">
        <v>56</v>
      </c>
      <c r="N26" s="4">
        <v>55</v>
      </c>
      <c r="O26" s="4">
        <v>54</v>
      </c>
      <c r="P26" s="4">
        <v>50</v>
      </c>
      <c r="Q26" s="7">
        <f t="shared" si="1"/>
        <v>55</v>
      </c>
      <c r="R26" s="9">
        <f t="shared" si="2"/>
        <v>55</v>
      </c>
      <c r="S26" s="11" t="str">
        <f>VLOOKUP(R26, VLOOKUP!$A$2:$B$52, 2, FALSE)</f>
        <v>P</v>
      </c>
    </row>
    <row r="27" spans="1:19" ht="18.75" x14ac:dyDescent="0.25">
      <c r="A27" s="3" t="s">
        <v>43</v>
      </c>
      <c r="B27" s="4">
        <v>55</v>
      </c>
      <c r="C27" s="4">
        <v>57</v>
      </c>
      <c r="D27" s="4">
        <v>58</v>
      </c>
      <c r="E27" s="4">
        <v>61</v>
      </c>
      <c r="F27" s="4">
        <v>51</v>
      </c>
      <c r="G27" s="4">
        <v>57</v>
      </c>
      <c r="H27" s="4">
        <v>51</v>
      </c>
      <c r="I27" s="7">
        <f t="shared" si="0"/>
        <v>56</v>
      </c>
      <c r="J27" s="4">
        <v>51</v>
      </c>
      <c r="K27" s="4">
        <v>57</v>
      </c>
      <c r="L27" s="4"/>
      <c r="M27" s="4">
        <v>53</v>
      </c>
      <c r="N27" s="4">
        <v>57</v>
      </c>
      <c r="O27" s="4">
        <v>51</v>
      </c>
      <c r="P27" s="4">
        <v>53</v>
      </c>
      <c r="Q27" s="7">
        <f t="shared" si="1"/>
        <v>54</v>
      </c>
      <c r="R27" s="9">
        <f t="shared" si="2"/>
        <v>55</v>
      </c>
      <c r="S27" s="11" t="str">
        <f>VLOOKUP(R27, VLOOKUP!$A$2:$B$52, 2, FALSE)</f>
        <v>P</v>
      </c>
    </row>
    <row r="29" spans="1:19" x14ac:dyDescent="0.25">
      <c r="A29" s="12" t="s">
        <v>44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</sheetData>
  <mergeCells count="1">
    <mergeCell ref="A29:S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02EF-8006-1E40-B636-DB44EC2FBF87}">
  <dimension ref="A1:B52"/>
  <sheetViews>
    <sheetView workbookViewId="0">
      <selection activeCell="C38" sqref="C38"/>
    </sheetView>
  </sheetViews>
  <sheetFormatPr defaultColWidth="11" defaultRowHeight="15.75" x14ac:dyDescent="0.25"/>
  <sheetData>
    <row r="1" spans="1:2" x14ac:dyDescent="0.25">
      <c r="A1" s="5" t="s">
        <v>45</v>
      </c>
      <c r="B1" s="5" t="s">
        <v>17</v>
      </c>
    </row>
    <row r="2" spans="1:2" x14ac:dyDescent="0.25">
      <c r="A2" s="5">
        <v>50</v>
      </c>
      <c r="B2" s="5" t="s">
        <v>46</v>
      </c>
    </row>
    <row r="3" spans="1:2" x14ac:dyDescent="0.25">
      <c r="A3" s="5">
        <v>51</v>
      </c>
      <c r="B3" s="5" t="s">
        <v>46</v>
      </c>
    </row>
    <row r="4" spans="1:2" x14ac:dyDescent="0.25">
      <c r="A4" s="5">
        <v>52</v>
      </c>
      <c r="B4" s="5" t="s">
        <v>46</v>
      </c>
    </row>
    <row r="5" spans="1:2" x14ac:dyDescent="0.25">
      <c r="A5" s="5">
        <v>53</v>
      </c>
      <c r="B5" s="5" t="s">
        <v>46</v>
      </c>
    </row>
    <row r="6" spans="1:2" x14ac:dyDescent="0.25">
      <c r="A6" s="5">
        <v>54</v>
      </c>
      <c r="B6" s="5" t="s">
        <v>46</v>
      </c>
    </row>
    <row r="7" spans="1:2" x14ac:dyDescent="0.25">
      <c r="A7" s="5">
        <v>55</v>
      </c>
      <c r="B7" s="5" t="s">
        <v>46</v>
      </c>
    </row>
    <row r="8" spans="1:2" x14ac:dyDescent="0.25">
      <c r="A8" s="5">
        <v>56</v>
      </c>
      <c r="B8" s="5" t="s">
        <v>46</v>
      </c>
    </row>
    <row r="9" spans="1:2" x14ac:dyDescent="0.25">
      <c r="A9" s="5">
        <v>57</v>
      </c>
      <c r="B9" s="5" t="s">
        <v>46</v>
      </c>
    </row>
    <row r="10" spans="1:2" x14ac:dyDescent="0.25">
      <c r="A10" s="5">
        <v>58</v>
      </c>
      <c r="B10" s="5" t="s">
        <v>46</v>
      </c>
    </row>
    <row r="11" spans="1:2" x14ac:dyDescent="0.25">
      <c r="A11" s="5">
        <v>59</v>
      </c>
      <c r="B11" s="5" t="s">
        <v>46</v>
      </c>
    </row>
    <row r="12" spans="1:2" x14ac:dyDescent="0.25">
      <c r="A12" s="5">
        <v>60</v>
      </c>
      <c r="B12" s="5" t="s">
        <v>46</v>
      </c>
    </row>
    <row r="13" spans="1:2" x14ac:dyDescent="0.25">
      <c r="A13" s="5">
        <v>61</v>
      </c>
      <c r="B13" s="5" t="s">
        <v>46</v>
      </c>
    </row>
    <row r="14" spans="1:2" x14ac:dyDescent="0.25">
      <c r="A14" s="5">
        <v>62</v>
      </c>
      <c r="B14" s="5" t="s">
        <v>46</v>
      </c>
    </row>
    <row r="15" spans="1:2" x14ac:dyDescent="0.25">
      <c r="A15" s="5">
        <v>63</v>
      </c>
      <c r="B15" s="5" t="s">
        <v>46</v>
      </c>
    </row>
    <row r="16" spans="1:2" x14ac:dyDescent="0.25">
      <c r="A16" s="5">
        <v>64</v>
      </c>
      <c r="B16" s="5" t="s">
        <v>46</v>
      </c>
    </row>
    <row r="17" spans="1:2" x14ac:dyDescent="0.25">
      <c r="A17" s="5">
        <v>65</v>
      </c>
      <c r="B17" s="5" t="s">
        <v>47</v>
      </c>
    </row>
    <row r="18" spans="1:2" x14ac:dyDescent="0.25">
      <c r="A18" s="5">
        <v>66</v>
      </c>
      <c r="B18" s="5" t="s">
        <v>47</v>
      </c>
    </row>
    <row r="19" spans="1:2" x14ac:dyDescent="0.25">
      <c r="A19" s="5">
        <v>67</v>
      </c>
      <c r="B19" s="5" t="s">
        <v>47</v>
      </c>
    </row>
    <row r="20" spans="1:2" x14ac:dyDescent="0.25">
      <c r="A20" s="5">
        <v>68</v>
      </c>
      <c r="B20" s="5" t="s">
        <v>47</v>
      </c>
    </row>
    <row r="21" spans="1:2" x14ac:dyDescent="0.25">
      <c r="A21" s="5">
        <v>69</v>
      </c>
      <c r="B21" s="5" t="s">
        <v>47</v>
      </c>
    </row>
    <row r="22" spans="1:2" x14ac:dyDescent="0.25">
      <c r="A22" s="5">
        <v>70</v>
      </c>
      <c r="B22" s="5" t="s">
        <v>47</v>
      </c>
    </row>
    <row r="23" spans="1:2" x14ac:dyDescent="0.25">
      <c r="A23" s="5">
        <v>71</v>
      </c>
      <c r="B23" s="5" t="s">
        <v>47</v>
      </c>
    </row>
    <row r="24" spans="1:2" x14ac:dyDescent="0.25">
      <c r="A24" s="5">
        <v>72</v>
      </c>
      <c r="B24" s="5" t="s">
        <v>47</v>
      </c>
    </row>
    <row r="25" spans="1:2" x14ac:dyDescent="0.25">
      <c r="A25" s="5">
        <v>73</v>
      </c>
      <c r="B25" s="5" t="s">
        <v>47</v>
      </c>
    </row>
    <row r="26" spans="1:2" x14ac:dyDescent="0.25">
      <c r="A26" s="5">
        <v>74</v>
      </c>
      <c r="B26" s="5" t="s">
        <v>47</v>
      </c>
    </row>
    <row r="27" spans="1:2" x14ac:dyDescent="0.25">
      <c r="A27" s="5">
        <v>75</v>
      </c>
      <c r="B27" s="5" t="s">
        <v>47</v>
      </c>
    </row>
    <row r="28" spans="1:2" x14ac:dyDescent="0.25">
      <c r="A28" s="5">
        <v>76</v>
      </c>
      <c r="B28" s="5" t="s">
        <v>48</v>
      </c>
    </row>
    <row r="29" spans="1:2" x14ac:dyDescent="0.25">
      <c r="A29" s="5">
        <v>77</v>
      </c>
      <c r="B29" s="5" t="s">
        <v>48</v>
      </c>
    </row>
    <row r="30" spans="1:2" x14ac:dyDescent="0.25">
      <c r="A30" s="5">
        <v>78</v>
      </c>
      <c r="B30" s="5" t="s">
        <v>48</v>
      </c>
    </row>
    <row r="31" spans="1:2" x14ac:dyDescent="0.25">
      <c r="A31" s="5">
        <v>79</v>
      </c>
      <c r="B31" s="5" t="s">
        <v>48</v>
      </c>
    </row>
    <row r="32" spans="1:2" x14ac:dyDescent="0.25">
      <c r="A32" s="5">
        <v>80</v>
      </c>
      <c r="B32" s="5" t="s">
        <v>48</v>
      </c>
    </row>
    <row r="33" spans="1:2" x14ac:dyDescent="0.25">
      <c r="A33" s="5">
        <v>81</v>
      </c>
      <c r="B33" s="5" t="s">
        <v>48</v>
      </c>
    </row>
    <row r="34" spans="1:2" x14ac:dyDescent="0.25">
      <c r="A34" s="5">
        <v>82</v>
      </c>
      <c r="B34" s="5" t="s">
        <v>48</v>
      </c>
    </row>
    <row r="35" spans="1:2" x14ac:dyDescent="0.25">
      <c r="A35" s="5">
        <v>83</v>
      </c>
      <c r="B35" s="5" t="s">
        <v>48</v>
      </c>
    </row>
    <row r="36" spans="1:2" x14ac:dyDescent="0.25">
      <c r="A36" s="5">
        <v>84</v>
      </c>
      <c r="B36" s="5" t="s">
        <v>48</v>
      </c>
    </row>
    <row r="37" spans="1:2" x14ac:dyDescent="0.25">
      <c r="A37" s="5">
        <v>85</v>
      </c>
      <c r="B37" s="5" t="s">
        <v>49</v>
      </c>
    </row>
    <row r="38" spans="1:2" x14ac:dyDescent="0.25">
      <c r="A38" s="5">
        <v>86</v>
      </c>
      <c r="B38" s="5" t="s">
        <v>49</v>
      </c>
    </row>
    <row r="39" spans="1:2" x14ac:dyDescent="0.25">
      <c r="A39" s="5">
        <v>87</v>
      </c>
      <c r="B39" s="5" t="s">
        <v>49</v>
      </c>
    </row>
    <row r="40" spans="1:2" x14ac:dyDescent="0.25">
      <c r="A40" s="5">
        <v>88</v>
      </c>
      <c r="B40" s="5" t="s">
        <v>49</v>
      </c>
    </row>
    <row r="41" spans="1:2" x14ac:dyDescent="0.25">
      <c r="A41" s="5">
        <v>89</v>
      </c>
      <c r="B41" s="5" t="s">
        <v>49</v>
      </c>
    </row>
    <row r="42" spans="1:2" x14ac:dyDescent="0.25">
      <c r="A42" s="5">
        <v>90</v>
      </c>
      <c r="B42" s="5" t="s">
        <v>49</v>
      </c>
    </row>
    <row r="43" spans="1:2" x14ac:dyDescent="0.25">
      <c r="A43" s="5">
        <v>91</v>
      </c>
      <c r="B43" s="5" t="s">
        <v>49</v>
      </c>
    </row>
    <row r="44" spans="1:2" x14ac:dyDescent="0.25">
      <c r="A44" s="5">
        <v>92</v>
      </c>
      <c r="B44" s="5" t="s">
        <v>49</v>
      </c>
    </row>
    <row r="45" spans="1:2" x14ac:dyDescent="0.25">
      <c r="A45" s="5">
        <v>93</v>
      </c>
      <c r="B45" s="5" t="s">
        <v>49</v>
      </c>
    </row>
    <row r="46" spans="1:2" x14ac:dyDescent="0.25">
      <c r="A46" s="5">
        <v>94</v>
      </c>
      <c r="B46" s="5" t="s">
        <v>49</v>
      </c>
    </row>
    <row r="47" spans="1:2" x14ac:dyDescent="0.25">
      <c r="A47" s="5">
        <v>95</v>
      </c>
      <c r="B47" s="5" t="s">
        <v>49</v>
      </c>
    </row>
    <row r="48" spans="1:2" x14ac:dyDescent="0.25">
      <c r="A48" s="5">
        <v>96</v>
      </c>
      <c r="B48" s="5" t="s">
        <v>49</v>
      </c>
    </row>
    <row r="49" spans="1:2" x14ac:dyDescent="0.25">
      <c r="A49" s="5">
        <v>97</v>
      </c>
      <c r="B49" s="5" t="s">
        <v>49</v>
      </c>
    </row>
    <row r="50" spans="1:2" x14ac:dyDescent="0.25">
      <c r="A50" s="5">
        <v>98</v>
      </c>
      <c r="B50" s="5" t="s">
        <v>49</v>
      </c>
    </row>
    <row r="51" spans="1:2" x14ac:dyDescent="0.25">
      <c r="A51" s="5">
        <v>99</v>
      </c>
      <c r="B51" s="5" t="s">
        <v>49</v>
      </c>
    </row>
    <row r="52" spans="1:2" x14ac:dyDescent="0.25">
      <c r="A52" s="5">
        <v>100</v>
      </c>
      <c r="B52" s="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FB8E-DC54-4D61-A117-66177343A5A2}">
  <dimension ref="A3:H6"/>
  <sheetViews>
    <sheetView workbookViewId="0">
      <selection activeCell="C10" sqref="C10"/>
    </sheetView>
  </sheetViews>
  <sheetFormatPr defaultRowHeight="15.75" x14ac:dyDescent="0.25"/>
  <cols>
    <col min="2" max="2" width="13" customWidth="1"/>
    <col min="7" max="7" width="16.375" customWidth="1"/>
    <col min="8" max="8" width="22.125" customWidth="1"/>
  </cols>
  <sheetData>
    <row r="3" spans="1:8" x14ac:dyDescent="0.25">
      <c r="A3" s="15" t="s">
        <v>45</v>
      </c>
      <c r="B3" s="16">
        <v>53900</v>
      </c>
      <c r="C3" s="17">
        <v>0.1</v>
      </c>
      <c r="D3" s="13"/>
      <c r="E3" s="13"/>
      <c r="F3" s="13"/>
      <c r="G3" s="19" t="s">
        <v>50</v>
      </c>
      <c r="H3" s="20">
        <v>55000</v>
      </c>
    </row>
    <row r="4" spans="1:8" x14ac:dyDescent="0.25">
      <c r="A4" s="15" t="s">
        <v>51</v>
      </c>
      <c r="B4" s="16">
        <v>60000</v>
      </c>
      <c r="C4" s="17">
        <v>0.2</v>
      </c>
      <c r="D4" s="13"/>
      <c r="E4" s="13"/>
      <c r="F4" s="13"/>
      <c r="G4" s="19" t="s">
        <v>52</v>
      </c>
      <c r="H4" s="14">
        <f>VLOOKUP(H3,$B$3:$C$6,2,TRUE)</f>
        <v>0.1</v>
      </c>
    </row>
    <row r="5" spans="1:8" x14ac:dyDescent="0.25">
      <c r="A5" s="15" t="s">
        <v>53</v>
      </c>
      <c r="B5" s="16">
        <v>70000</v>
      </c>
      <c r="C5" s="17">
        <v>0.3</v>
      </c>
      <c r="D5" s="13"/>
      <c r="E5" s="13"/>
      <c r="F5" s="13"/>
      <c r="G5" s="18"/>
      <c r="H5" s="18"/>
    </row>
    <row r="6" spans="1:8" x14ac:dyDescent="0.25">
      <c r="A6" s="15" t="s">
        <v>54</v>
      </c>
      <c r="B6" s="16">
        <v>54000</v>
      </c>
      <c r="C6" s="17">
        <v>0.5</v>
      </c>
      <c r="D6" s="13"/>
      <c r="E6" s="13"/>
      <c r="F6" s="13"/>
      <c r="G6" s="13"/>
      <c r="H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3704-9666-4A7D-9D11-6C745ED43E31}">
  <dimension ref="A1:J34"/>
  <sheetViews>
    <sheetView tabSelected="1" zoomScale="66" zoomScaleNormal="66" workbookViewId="0">
      <selection activeCell="E14" sqref="E14"/>
    </sheetView>
  </sheetViews>
  <sheetFormatPr defaultRowHeight="15.75" x14ac:dyDescent="0.25"/>
  <cols>
    <col min="1" max="2" width="11.375" bestFit="1" customWidth="1"/>
    <col min="3" max="3" width="16.5" bestFit="1" customWidth="1"/>
    <col min="4" max="4" width="55.25" bestFit="1" customWidth="1"/>
    <col min="7" max="8" width="12.25" bestFit="1" customWidth="1"/>
    <col min="9" max="9" width="28.875" bestFit="1" customWidth="1"/>
    <col min="10" max="10" width="71.5" bestFit="1" customWidth="1"/>
  </cols>
  <sheetData>
    <row r="1" spans="1:10" ht="18.75" x14ac:dyDescent="0.25">
      <c r="A1" s="1" t="s">
        <v>55</v>
      </c>
      <c r="B1" s="1" t="s">
        <v>56</v>
      </c>
      <c r="C1" s="1" t="s">
        <v>57</v>
      </c>
      <c r="D1" s="1" t="s">
        <v>58</v>
      </c>
      <c r="G1" s="4" t="s">
        <v>55</v>
      </c>
      <c r="H1" s="4" t="s">
        <v>56</v>
      </c>
      <c r="I1" s="4" t="s">
        <v>68</v>
      </c>
      <c r="J1" s="4" t="s">
        <v>58</v>
      </c>
    </row>
    <row r="2" spans="1:10" x14ac:dyDescent="0.25">
      <c r="A2" s="4" t="s">
        <v>59</v>
      </c>
      <c r="B2" s="4">
        <v>10</v>
      </c>
      <c r="C2" s="4" t="e">
        <f>VLOOKUP(MAX(B2:B10), $A$2:$B$10, 1, FALSE)</f>
        <v>#N/A</v>
      </c>
      <c r="D2" s="4" t="str" cm="1">
        <f t="array" aca="1" ref="D2:D10" ca="1">_xlfn.FORMULATEXT(C2:C10)</f>
        <v>=VLOOKUP(MAX(B2:B10), $A$2:$B$10, 1, FALSE)</v>
      </c>
      <c r="G2" s="4" t="s">
        <v>59</v>
      </c>
      <c r="H2" s="4">
        <v>10</v>
      </c>
      <c r="I2" s="4" t="str">
        <f>_xlfn.XLOOKUP(MAX(H2:H10), $H$2:$H$10, $G$2:$G$10, "NOT FOUND")</f>
        <v>I</v>
      </c>
      <c r="J2" s="4" t="str" cm="1">
        <f t="array" aca="1" ref="J2:J10" ca="1">_xlfn.FORMULATEXT(I2:I10)</f>
        <v>=XLOOKUP(MAX(H2:H10), $H$2:$H$10, $G$2:$G$10, "NOT FOUND")</v>
      </c>
    </row>
    <row r="3" spans="1:10" x14ac:dyDescent="0.25">
      <c r="A3" s="4" t="s">
        <v>60</v>
      </c>
      <c r="B3" s="4">
        <v>20</v>
      </c>
      <c r="C3" s="4" t="e">
        <f t="shared" ref="C3:C10" si="0">VLOOKUP(MAX(B3:B11), $A$2:$B$10, 1, FALSE)</f>
        <v>#N/A</v>
      </c>
      <c r="D3" s="4" t="str">
        <f ca="1"/>
        <v>=VLOOKUP(MAX(B3:B11), $A$2:$B$10, 1, FALSE)</v>
      </c>
      <c r="G3" s="4" t="s">
        <v>60</v>
      </c>
      <c r="H3" s="4">
        <v>20</v>
      </c>
      <c r="I3" s="4" t="str">
        <f t="shared" ref="I3:I10" si="1">_xlfn.XLOOKUP(MAX(H3:H11), $H$2:$H$10, $G$2:$G$10, "NOT FOUND")</f>
        <v>I</v>
      </c>
      <c r="J3" s="4" t="str">
        <f ca="1"/>
        <v>=XLOOKUP(MAX(H3:H11), $H$2:$H$10, $G$2:$G$10, "NOT FOUND")</v>
      </c>
    </row>
    <row r="4" spans="1:10" x14ac:dyDescent="0.25">
      <c r="A4" s="4" t="s">
        <v>61</v>
      </c>
      <c r="B4" s="4">
        <v>30</v>
      </c>
      <c r="C4" s="4" t="e">
        <f t="shared" si="0"/>
        <v>#N/A</v>
      </c>
      <c r="D4" s="4" t="str">
        <f ca="1"/>
        <v>=VLOOKUP(MAX(B4:B12), $A$2:$B$10, 1, FALSE)</v>
      </c>
      <c r="G4" s="4" t="s">
        <v>61</v>
      </c>
      <c r="H4" s="4">
        <v>30</v>
      </c>
      <c r="I4" s="4" t="str">
        <f t="shared" si="1"/>
        <v>I</v>
      </c>
      <c r="J4" s="4" t="str">
        <f ca="1"/>
        <v>=XLOOKUP(MAX(H4:H12), $H$2:$H$10, $G$2:$G$10, "NOT FOUND")</v>
      </c>
    </row>
    <row r="5" spans="1:10" x14ac:dyDescent="0.25">
      <c r="A5" s="4" t="s">
        <v>48</v>
      </c>
      <c r="B5" s="4">
        <v>40</v>
      </c>
      <c r="C5" s="4" t="e">
        <f t="shared" si="0"/>
        <v>#N/A</v>
      </c>
      <c r="D5" s="4" t="str">
        <f ca="1"/>
        <v>=VLOOKUP(MAX(B5:B13), $A$2:$B$10, 1, FALSE)</v>
      </c>
      <c r="G5" s="4" t="s">
        <v>48</v>
      </c>
      <c r="H5" s="4">
        <v>40</v>
      </c>
      <c r="I5" s="4" t="str">
        <f t="shared" si="1"/>
        <v>I</v>
      </c>
      <c r="J5" s="4" t="str">
        <f ca="1"/>
        <v>=XLOOKUP(MAX(H5:H13), $H$2:$H$10, $G$2:$G$10, "NOT FOUND")</v>
      </c>
    </row>
    <row r="6" spans="1:10" x14ac:dyDescent="0.25">
      <c r="A6" s="4" t="s">
        <v>62</v>
      </c>
      <c r="B6" s="4">
        <v>50</v>
      </c>
      <c r="C6" s="4" t="e">
        <f t="shared" si="0"/>
        <v>#N/A</v>
      </c>
      <c r="D6" s="4" t="str">
        <f ca="1"/>
        <v>=VLOOKUP(MAX(B6:B14), $A$2:$B$10, 1, FALSE)</v>
      </c>
      <c r="G6" s="4" t="s">
        <v>62</v>
      </c>
      <c r="H6" s="4">
        <v>50</v>
      </c>
      <c r="I6" s="4" t="str">
        <f t="shared" si="1"/>
        <v>I</v>
      </c>
      <c r="J6" s="4" t="str">
        <f ca="1"/>
        <v>=XLOOKUP(MAX(H6:H14), $H$2:$H$10, $G$2:$G$10, "NOT FOUND")</v>
      </c>
    </row>
    <row r="7" spans="1:10" x14ac:dyDescent="0.25">
      <c r="A7" s="4" t="s">
        <v>63</v>
      </c>
      <c r="B7" s="4">
        <v>60</v>
      </c>
      <c r="C7" s="4" t="e">
        <f t="shared" si="0"/>
        <v>#N/A</v>
      </c>
      <c r="D7" s="4" t="str">
        <f ca="1"/>
        <v>=VLOOKUP(MAX(B7:B15), $A$2:$B$10, 1, FALSE)</v>
      </c>
      <c r="G7" s="4" t="s">
        <v>63</v>
      </c>
      <c r="H7" s="4">
        <v>60</v>
      </c>
      <c r="I7" s="4" t="str">
        <f t="shared" si="1"/>
        <v>I</v>
      </c>
      <c r="J7" s="4" t="str">
        <f ca="1"/>
        <v>=XLOOKUP(MAX(H7:H15), $H$2:$H$10, $G$2:$G$10, "NOT FOUND")</v>
      </c>
    </row>
    <row r="8" spans="1:10" x14ac:dyDescent="0.25">
      <c r="A8" s="4" t="s">
        <v>64</v>
      </c>
      <c r="B8" s="4">
        <v>70</v>
      </c>
      <c r="C8" s="4" t="e">
        <f t="shared" si="0"/>
        <v>#N/A</v>
      </c>
      <c r="D8" s="4" t="str">
        <f ca="1"/>
        <v>=VLOOKUP(MAX(B8:B16), $A$2:$B$10, 1, FALSE)</v>
      </c>
      <c r="G8" s="4" t="s">
        <v>64</v>
      </c>
      <c r="H8" s="4">
        <v>70</v>
      </c>
      <c r="I8" s="4" t="str">
        <f t="shared" si="1"/>
        <v>I</v>
      </c>
      <c r="J8" s="4" t="str">
        <f ca="1"/>
        <v>=XLOOKUP(MAX(H8:H16), $H$2:$H$10, $G$2:$G$10, "NOT FOUND")</v>
      </c>
    </row>
    <row r="9" spans="1:10" x14ac:dyDescent="0.25">
      <c r="A9" s="4" t="s">
        <v>65</v>
      </c>
      <c r="B9" s="4">
        <v>80</v>
      </c>
      <c r="C9" s="4" t="e">
        <f t="shared" si="0"/>
        <v>#N/A</v>
      </c>
      <c r="D9" s="4" t="str">
        <f ca="1"/>
        <v>=VLOOKUP(MAX(B9:B17), $A$2:$B$10, 1, FALSE)</v>
      </c>
      <c r="G9" s="4" t="s">
        <v>65</v>
      </c>
      <c r="H9" s="4">
        <v>80</v>
      </c>
      <c r="I9" s="4" t="str">
        <f t="shared" si="1"/>
        <v>I</v>
      </c>
      <c r="J9" s="4" t="str">
        <f ca="1"/>
        <v>=XLOOKUP(MAX(H9:H17), $H$2:$H$10, $G$2:$G$10, "NOT FOUND")</v>
      </c>
    </row>
    <row r="10" spans="1:10" x14ac:dyDescent="0.25">
      <c r="A10" s="4" t="s">
        <v>66</v>
      </c>
      <c r="B10" s="4">
        <v>90</v>
      </c>
      <c r="C10" s="4" t="e">
        <f t="shared" si="0"/>
        <v>#N/A</v>
      </c>
      <c r="D10" s="4" t="str">
        <f ca="1"/>
        <v>=VLOOKUP(MAX(B10:B18), $A$2:$B$10, 1, FALSE)</v>
      </c>
      <c r="G10" s="4" t="s">
        <v>66</v>
      </c>
      <c r="H10" s="4">
        <v>90</v>
      </c>
      <c r="I10" s="4" t="str">
        <f t="shared" si="1"/>
        <v>I</v>
      </c>
      <c r="J10" s="4" t="str">
        <f ca="1"/>
        <v>=XLOOKUP(MAX(H10:H18), $H$2:$H$10, $G$2:$G$10, "NOT FOUND")</v>
      </c>
    </row>
    <row r="13" spans="1:10" ht="18.75" x14ac:dyDescent="0.25">
      <c r="A13" s="1" t="s">
        <v>56</v>
      </c>
      <c r="B13" s="1" t="s">
        <v>55</v>
      </c>
      <c r="C13" s="1" t="s">
        <v>67</v>
      </c>
      <c r="D13" s="1" t="s">
        <v>58</v>
      </c>
      <c r="G13" s="4" t="s">
        <v>55</v>
      </c>
      <c r="H13" s="4" t="s">
        <v>56</v>
      </c>
      <c r="I13" s="4" t="s">
        <v>69</v>
      </c>
      <c r="J13" s="4" t="s">
        <v>58</v>
      </c>
    </row>
    <row r="14" spans="1:10" x14ac:dyDescent="0.25">
      <c r="A14" s="4">
        <v>10</v>
      </c>
      <c r="B14" s="4" t="s">
        <v>59</v>
      </c>
      <c r="C14" s="4" t="str">
        <f>VLOOKUP(MAX(A14:A22), $A$14:$B$22, 2, FALSE)</f>
        <v>I</v>
      </c>
      <c r="D14" s="4" t="str">
        <f ca="1">_xlfn.FORMULATEXT(C14)</f>
        <v>=VLOOKUP(MAX(A14:A22), $A$14:$B$22, 2, FALSE)</v>
      </c>
      <c r="G14" s="4" t="s">
        <v>59</v>
      </c>
      <c r="H14" s="4">
        <v>10</v>
      </c>
      <c r="I14" s="4" t="e">
        <f>VLOOKUP(MAX(H14:H22), $G$14:$H$22, 8, FALSE)</f>
        <v>#N/A</v>
      </c>
      <c r="J14" s="4" t="str" cm="1">
        <f t="array" aca="1" ref="J14:J22" ca="1">_xlfn.FORMULATEXT(I14:I22)</f>
        <v>=VLOOKUP(MAX(H14:H22), $G$14:$H$22, 8, FALSE)</v>
      </c>
    </row>
    <row r="15" spans="1:10" x14ac:dyDescent="0.25">
      <c r="A15" s="4">
        <v>20</v>
      </c>
      <c r="B15" s="4" t="s">
        <v>60</v>
      </c>
      <c r="C15" s="4" t="str">
        <f t="shared" ref="C15:C22" si="2">VLOOKUP(MAX(A15:A23), $A$14:$B$22, 2, FALSE)</f>
        <v>I</v>
      </c>
      <c r="D15" s="4" t="str">
        <f t="shared" ref="D15:D22" ca="1" si="3">_xlfn.FORMULATEXT(C15)</f>
        <v>=VLOOKUP(MAX(A15:A23), $A$14:$B$22, 2, FALSE)</v>
      </c>
      <c r="G15" s="4" t="s">
        <v>60</v>
      </c>
      <c r="H15" s="4">
        <v>20</v>
      </c>
      <c r="I15" s="4" t="e">
        <f t="shared" ref="I15:I22" si="4">VLOOKUP(MAX(H15:H23), $G$14:$H$22, 8, FALSE)</f>
        <v>#N/A</v>
      </c>
      <c r="J15" s="4" t="str">
        <f ca="1"/>
        <v>=VLOOKUP(MAX(H15:H23), $G$14:$H$22, 8, FALSE)</v>
      </c>
    </row>
    <row r="16" spans="1:10" x14ac:dyDescent="0.25">
      <c r="A16" s="4">
        <v>30</v>
      </c>
      <c r="B16" s="4" t="s">
        <v>61</v>
      </c>
      <c r="C16" s="4" t="str">
        <f t="shared" si="2"/>
        <v>I</v>
      </c>
      <c r="D16" s="4" t="str">
        <f t="shared" ca="1" si="3"/>
        <v>=VLOOKUP(MAX(A16:A24), $A$14:$B$22, 2, FALSE)</v>
      </c>
      <c r="G16" s="4" t="s">
        <v>61</v>
      </c>
      <c r="H16" s="4">
        <v>30</v>
      </c>
      <c r="I16" s="4" t="e">
        <f t="shared" si="4"/>
        <v>#N/A</v>
      </c>
      <c r="J16" s="4" t="str">
        <f ca="1"/>
        <v>=VLOOKUP(MAX(H16:H24), $G$14:$H$22, 8, FALSE)</v>
      </c>
    </row>
    <row r="17" spans="1:10" x14ac:dyDescent="0.25">
      <c r="A17" s="4">
        <v>40</v>
      </c>
      <c r="B17" s="4" t="s">
        <v>48</v>
      </c>
      <c r="C17" s="4" t="str">
        <f t="shared" si="2"/>
        <v>I</v>
      </c>
      <c r="D17" s="4" t="str">
        <f t="shared" ca="1" si="3"/>
        <v>=VLOOKUP(MAX(A17:A25), $A$14:$B$22, 2, FALSE)</v>
      </c>
      <c r="G17" s="4" t="s">
        <v>48</v>
      </c>
      <c r="H17" s="4">
        <v>40</v>
      </c>
      <c r="I17" s="4" t="e">
        <f t="shared" si="4"/>
        <v>#N/A</v>
      </c>
      <c r="J17" s="4" t="str">
        <f ca="1"/>
        <v>=VLOOKUP(MAX(H17:H25), $G$14:$H$22, 8, FALSE)</v>
      </c>
    </row>
    <row r="18" spans="1:10" x14ac:dyDescent="0.25">
      <c r="A18" s="4">
        <v>50</v>
      </c>
      <c r="B18" s="4" t="s">
        <v>62</v>
      </c>
      <c r="C18" s="4" t="str">
        <f t="shared" si="2"/>
        <v>I</v>
      </c>
      <c r="D18" s="4" t="str">
        <f t="shared" ca="1" si="3"/>
        <v>=VLOOKUP(MAX(A18:A26), $A$14:$B$22, 2, FALSE)</v>
      </c>
      <c r="G18" s="4" t="s">
        <v>62</v>
      </c>
      <c r="H18" s="4">
        <v>50</v>
      </c>
      <c r="I18" s="4" t="e">
        <f t="shared" si="4"/>
        <v>#N/A</v>
      </c>
      <c r="J18" s="4" t="str">
        <f ca="1"/>
        <v>=VLOOKUP(MAX(H18:H26), $G$14:$H$22, 8, FALSE)</v>
      </c>
    </row>
    <row r="19" spans="1:10" x14ac:dyDescent="0.25">
      <c r="A19" s="4">
        <v>60</v>
      </c>
      <c r="B19" s="4" t="s">
        <v>63</v>
      </c>
      <c r="C19" s="4" t="str">
        <f t="shared" si="2"/>
        <v>I</v>
      </c>
      <c r="D19" s="4" t="str">
        <f t="shared" ca="1" si="3"/>
        <v>=VLOOKUP(MAX(A19:A27), $A$14:$B$22, 2, FALSE)</v>
      </c>
      <c r="G19" s="4" t="s">
        <v>63</v>
      </c>
      <c r="H19" s="4">
        <v>60</v>
      </c>
      <c r="I19" s="4" t="e">
        <f t="shared" si="4"/>
        <v>#N/A</v>
      </c>
      <c r="J19" s="4" t="str">
        <f ca="1"/>
        <v>=VLOOKUP(MAX(H19:H27), $G$14:$H$22, 8, FALSE)</v>
      </c>
    </row>
    <row r="20" spans="1:10" x14ac:dyDescent="0.25">
      <c r="A20" s="4">
        <v>70</v>
      </c>
      <c r="B20" s="4" t="s">
        <v>64</v>
      </c>
      <c r="C20" s="4" t="str">
        <f t="shared" si="2"/>
        <v>I</v>
      </c>
      <c r="D20" s="4" t="str">
        <f t="shared" ca="1" si="3"/>
        <v>=VLOOKUP(MAX(A20:A28), $A$14:$B$22, 2, FALSE)</v>
      </c>
      <c r="G20" s="4" t="s">
        <v>64</v>
      </c>
      <c r="H20" s="4">
        <v>70</v>
      </c>
      <c r="I20" s="4" t="e">
        <f t="shared" si="4"/>
        <v>#N/A</v>
      </c>
      <c r="J20" s="4" t="str">
        <f ca="1"/>
        <v>=VLOOKUP(MAX(H20:H28), $G$14:$H$22, 8, FALSE)</v>
      </c>
    </row>
    <row r="21" spans="1:10" x14ac:dyDescent="0.25">
      <c r="A21" s="4">
        <v>80</v>
      </c>
      <c r="B21" s="4" t="s">
        <v>65</v>
      </c>
      <c r="C21" s="4" t="str">
        <f t="shared" si="2"/>
        <v>I</v>
      </c>
      <c r="D21" s="4" t="str">
        <f t="shared" ca="1" si="3"/>
        <v>=VLOOKUP(MAX(A21:A29), $A$14:$B$22, 2, FALSE)</v>
      </c>
      <c r="G21" s="4" t="s">
        <v>65</v>
      </c>
      <c r="H21" s="4">
        <v>80</v>
      </c>
      <c r="I21" s="4" t="e">
        <f t="shared" si="4"/>
        <v>#N/A</v>
      </c>
      <c r="J21" s="4" t="str">
        <f ca="1"/>
        <v>=VLOOKUP(MAX(H21:H29), $G$14:$H$22, 8, FALSE)</v>
      </c>
    </row>
    <row r="22" spans="1:10" x14ac:dyDescent="0.25">
      <c r="A22" s="4">
        <v>90</v>
      </c>
      <c r="B22" s="4" t="s">
        <v>66</v>
      </c>
      <c r="C22" s="4" t="str">
        <f t="shared" si="2"/>
        <v>I</v>
      </c>
      <c r="D22" s="4" t="str">
        <f t="shared" ca="1" si="3"/>
        <v>=VLOOKUP(MAX(A22:A30), $A$14:$B$22, 2, FALSE)</v>
      </c>
      <c r="G22" s="4" t="s">
        <v>66</v>
      </c>
      <c r="H22" s="4">
        <v>90</v>
      </c>
      <c r="I22" s="4" t="e">
        <f t="shared" si="4"/>
        <v>#N/A</v>
      </c>
      <c r="J22" s="4" t="str">
        <f ca="1"/>
        <v>=VLOOKUP(MAX(H22:H30), $G$14:$H$22, 8, FALSE)</v>
      </c>
    </row>
    <row r="25" spans="1:10" x14ac:dyDescent="0.25">
      <c r="G25" s="4" t="s">
        <v>56</v>
      </c>
      <c r="H25" s="4" t="s">
        <v>55</v>
      </c>
      <c r="I25" s="4" t="s">
        <v>70</v>
      </c>
      <c r="J25" s="4" t="s">
        <v>58</v>
      </c>
    </row>
    <row r="26" spans="1:10" x14ac:dyDescent="0.25">
      <c r="G26" s="4">
        <v>10</v>
      </c>
      <c r="H26" s="4" t="s">
        <v>59</v>
      </c>
      <c r="I26" s="4" t="e">
        <f>VLOOKUP(MAX(G26:G34), $G$26:$H$34, 7, FALSE)</f>
        <v>#REF!</v>
      </c>
      <c r="J26" s="4" t="str" cm="1">
        <f t="array" aca="1" ref="J26:J34" ca="1">_xlfn.FORMULATEXT(I26:I34)</f>
        <v>=VLOOKUP(MAX(G26:G34), $G$26:$H$34, 7, FALSE)</v>
      </c>
    </row>
    <row r="27" spans="1:10" x14ac:dyDescent="0.25">
      <c r="G27" s="4">
        <v>20</v>
      </c>
      <c r="H27" s="4" t="s">
        <v>60</v>
      </c>
      <c r="I27" s="4" t="e">
        <f t="shared" ref="I27:I34" si="5">VLOOKUP(MAX(G27:G35), $G$26:$H$34, 7, FALSE)</f>
        <v>#REF!</v>
      </c>
      <c r="J27" s="4" t="str">
        <f ca="1"/>
        <v>=VLOOKUP(MAX(G27:G35), $G$26:$H$34, 7, FALSE)</v>
      </c>
    </row>
    <row r="28" spans="1:10" x14ac:dyDescent="0.25">
      <c r="G28" s="4">
        <v>30</v>
      </c>
      <c r="H28" s="4" t="s">
        <v>61</v>
      </c>
      <c r="I28" s="4" t="e">
        <f t="shared" si="5"/>
        <v>#REF!</v>
      </c>
      <c r="J28" s="4" t="str">
        <f ca="1"/>
        <v>=VLOOKUP(MAX(G28:G36), $G$26:$H$34, 7, FALSE)</v>
      </c>
    </row>
    <row r="29" spans="1:10" x14ac:dyDescent="0.25">
      <c r="G29" s="4">
        <v>40</v>
      </c>
      <c r="H29" s="4" t="s">
        <v>48</v>
      </c>
      <c r="I29" s="4" t="e">
        <f t="shared" si="5"/>
        <v>#REF!</v>
      </c>
      <c r="J29" s="4" t="str">
        <f ca="1"/>
        <v>=VLOOKUP(MAX(G29:G37), $G$26:$H$34, 7, FALSE)</v>
      </c>
    </row>
    <row r="30" spans="1:10" x14ac:dyDescent="0.25">
      <c r="G30" s="4">
        <v>50</v>
      </c>
      <c r="H30" s="4" t="s">
        <v>62</v>
      </c>
      <c r="I30" s="4" t="e">
        <f t="shared" si="5"/>
        <v>#REF!</v>
      </c>
      <c r="J30" s="4" t="str">
        <f ca="1"/>
        <v>=VLOOKUP(MAX(G30:G38), $G$26:$H$34, 7, FALSE)</v>
      </c>
    </row>
    <row r="31" spans="1:10" x14ac:dyDescent="0.25">
      <c r="G31" s="4">
        <v>60</v>
      </c>
      <c r="H31" s="4" t="s">
        <v>63</v>
      </c>
      <c r="I31" s="4" t="e">
        <f t="shared" si="5"/>
        <v>#REF!</v>
      </c>
      <c r="J31" s="4" t="str">
        <f ca="1"/>
        <v>=VLOOKUP(MAX(G31:G39), $G$26:$H$34, 7, FALSE)</v>
      </c>
    </row>
    <row r="32" spans="1:10" x14ac:dyDescent="0.25">
      <c r="G32" s="4">
        <v>70</v>
      </c>
      <c r="H32" s="4" t="s">
        <v>64</v>
      </c>
      <c r="I32" s="4" t="e">
        <f t="shared" si="5"/>
        <v>#REF!</v>
      </c>
      <c r="J32" s="4" t="str">
        <f ca="1"/>
        <v>=VLOOKUP(MAX(G32:G40), $G$26:$H$34, 7, FALSE)</v>
      </c>
    </row>
    <row r="33" spans="7:10" x14ac:dyDescent="0.25">
      <c r="G33" s="4">
        <v>80</v>
      </c>
      <c r="H33" s="4" t="s">
        <v>65</v>
      </c>
      <c r="I33" s="4" t="e">
        <f t="shared" si="5"/>
        <v>#REF!</v>
      </c>
      <c r="J33" s="4" t="str">
        <f ca="1"/>
        <v>=VLOOKUP(MAX(G33:G41), $G$26:$H$34, 7, FALSE)</v>
      </c>
    </row>
    <row r="34" spans="7:10" x14ac:dyDescent="0.25">
      <c r="G34" s="4">
        <v>90</v>
      </c>
      <c r="H34" s="4" t="s">
        <v>66</v>
      </c>
      <c r="I34" s="4" t="e">
        <f t="shared" si="5"/>
        <v>#REF!</v>
      </c>
      <c r="J34" s="4" t="str">
        <f ca="1"/>
        <v>=VLOOKUP(MAX(G34:G42), $G$26:$H$34, 7, FALSE)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Activity1</vt:lpstr>
      <vt:lpstr>VLOOKUP</vt:lpstr>
      <vt:lpstr>VLOOKUP_EXACT_VS_APPROX</vt:lpstr>
      <vt:lpstr>XLOOKUP_VLOOKUP_ALTS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Neil Ian Quisumbing</cp:lastModifiedBy>
  <cp:revision/>
  <dcterms:created xsi:type="dcterms:W3CDTF">2021-08-22T12:13:20Z</dcterms:created>
  <dcterms:modified xsi:type="dcterms:W3CDTF">2024-03-22T11:33:21Z</dcterms:modified>
  <cp:category/>
  <cp:contentStatus/>
</cp:coreProperties>
</file>