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9975"/>
  </bookViews>
  <sheets>
    <sheet name="analysis" sheetId="2" r:id="rId1"/>
    <sheet name="summary_plan" sheetId="1" r:id="rId2"/>
  </sheets>
  <definedNames>
    <definedName name="_xlnm._FilterDatabase" localSheetId="1" hidden="1">summary_plan!$A$1:$Y$117</definedName>
  </definedNames>
  <calcPr calcId="0"/>
</workbook>
</file>

<file path=xl/calcChain.xml><?xml version="1.0" encoding="utf-8"?>
<calcChain xmlns="http://schemas.openxmlformats.org/spreadsheetml/2006/main">
  <c r="Y110" i="1" l="1"/>
  <c r="X20" i="1"/>
  <c r="X110" i="1" s="1"/>
  <c r="X3" i="1"/>
  <c r="X4" i="1"/>
  <c r="X6" i="1"/>
  <c r="X7" i="1"/>
  <c r="X8" i="1"/>
  <c r="X9" i="1"/>
  <c r="X10" i="1"/>
  <c r="X12" i="1"/>
  <c r="X13" i="1"/>
  <c r="X14" i="1"/>
  <c r="X15" i="1"/>
  <c r="X16" i="1"/>
  <c r="X17" i="1"/>
  <c r="X18" i="1"/>
  <c r="X19" i="1"/>
  <c r="X21" i="1"/>
  <c r="X22" i="1"/>
  <c r="X23" i="1"/>
  <c r="X24" i="1"/>
  <c r="X25" i="1"/>
  <c r="X26" i="1"/>
  <c r="X27" i="1"/>
  <c r="X29" i="1"/>
  <c r="X30" i="1"/>
  <c r="X32" i="1"/>
  <c r="X33" i="1"/>
  <c r="X35" i="1"/>
  <c r="X36" i="1"/>
  <c r="X37" i="1"/>
  <c r="X38" i="1"/>
  <c r="X40" i="1"/>
  <c r="X42" i="1"/>
  <c r="X44" i="1"/>
  <c r="X45" i="1"/>
  <c r="X46" i="1"/>
  <c r="X47" i="1"/>
  <c r="X48" i="1"/>
  <c r="X49" i="1"/>
  <c r="X51" i="1"/>
  <c r="X52" i="1"/>
  <c r="X53" i="1"/>
  <c r="X54" i="1"/>
  <c r="X55" i="1"/>
  <c r="X56" i="1"/>
  <c r="X57" i="1"/>
  <c r="X58" i="1"/>
  <c r="X60" i="1"/>
  <c r="X61" i="1"/>
  <c r="X62" i="1"/>
  <c r="X63" i="1"/>
  <c r="X64" i="1"/>
  <c r="X65" i="1"/>
  <c r="X67" i="1"/>
  <c r="X68" i="1"/>
  <c r="X69" i="1"/>
  <c r="X70" i="1"/>
  <c r="X71" i="1"/>
  <c r="X72" i="1"/>
  <c r="X73" i="1"/>
  <c r="X76" i="1"/>
  <c r="X77" i="1"/>
  <c r="X79" i="1"/>
  <c r="X80" i="1"/>
  <c r="X81" i="1"/>
  <c r="X82" i="1"/>
  <c r="X83" i="1"/>
  <c r="X84" i="1"/>
  <c r="X85" i="1"/>
  <c r="X86" i="1"/>
  <c r="X87" i="1"/>
  <c r="X88" i="1"/>
  <c r="X90" i="1"/>
  <c r="X91" i="1"/>
  <c r="X92" i="1"/>
  <c r="X93" i="1"/>
  <c r="X94" i="1"/>
  <c r="X95" i="1"/>
  <c r="X96" i="1"/>
  <c r="X98" i="1"/>
  <c r="X99" i="1"/>
  <c r="X101" i="1"/>
  <c r="X102" i="1"/>
  <c r="X103" i="1"/>
  <c r="X104" i="1"/>
  <c r="X105" i="1"/>
  <c r="X106" i="1"/>
  <c r="X107" i="1"/>
  <c r="X108" i="1"/>
  <c r="X109" i="1"/>
  <c r="X111" i="1"/>
  <c r="X2" i="1"/>
  <c r="W3" i="1"/>
  <c r="W4" i="1"/>
  <c r="W6" i="1"/>
  <c r="W7" i="1"/>
  <c r="W8" i="1"/>
  <c r="W9" i="1"/>
  <c r="W10" i="1"/>
  <c r="W11" i="1"/>
  <c r="W12" i="1"/>
  <c r="W14" i="1"/>
  <c r="W15" i="1"/>
  <c r="W16" i="1"/>
  <c r="W17" i="1"/>
  <c r="W19" i="1"/>
  <c r="W20" i="1"/>
  <c r="W21" i="1"/>
  <c r="W22" i="1"/>
  <c r="W23" i="1"/>
  <c r="W24" i="1"/>
  <c r="W25" i="1"/>
  <c r="W26" i="1"/>
  <c r="W28" i="1"/>
  <c r="W29" i="1"/>
  <c r="W30" i="1"/>
  <c r="W32" i="1"/>
  <c r="W33" i="1"/>
  <c r="W34" i="1"/>
  <c r="W35" i="1"/>
  <c r="W36" i="1"/>
  <c r="W37" i="1"/>
  <c r="W38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9" i="1"/>
  <c r="W80" i="1"/>
  <c r="W81" i="1"/>
  <c r="W82" i="1"/>
  <c r="W83" i="1"/>
  <c r="W84" i="1"/>
  <c r="W85" i="1"/>
  <c r="W86" i="1"/>
  <c r="W87" i="1"/>
  <c r="W88" i="1"/>
  <c r="W90" i="1"/>
  <c r="W91" i="1"/>
  <c r="W92" i="1"/>
  <c r="W93" i="1"/>
  <c r="W94" i="1"/>
  <c r="W95" i="1"/>
  <c r="W96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2" i="1"/>
  <c r="W110" i="1" s="1"/>
  <c r="U4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4" i="1"/>
  <c r="U88" i="1"/>
  <c r="U92" i="1"/>
  <c r="U96" i="1"/>
  <c r="U100" i="1"/>
  <c r="U104" i="1"/>
  <c r="U108" i="1"/>
  <c r="U11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2" i="1"/>
  <c r="V110" i="1" s="1"/>
  <c r="T3" i="1"/>
  <c r="U3" i="1" s="1"/>
  <c r="T4" i="1"/>
  <c r="T5" i="1"/>
  <c r="U5" i="1" s="1"/>
  <c r="T6" i="1"/>
  <c r="U6" i="1" s="1"/>
  <c r="T7" i="1"/>
  <c r="U7" i="1" s="1"/>
  <c r="T8" i="1"/>
  <c r="T9" i="1"/>
  <c r="U9" i="1" s="1"/>
  <c r="T10" i="1"/>
  <c r="U10" i="1" s="1"/>
  <c r="T11" i="1"/>
  <c r="U11" i="1" s="1"/>
  <c r="T12" i="1"/>
  <c r="T13" i="1"/>
  <c r="U13" i="1" s="1"/>
  <c r="T14" i="1"/>
  <c r="U14" i="1" s="1"/>
  <c r="T15" i="1"/>
  <c r="U15" i="1" s="1"/>
  <c r="T16" i="1"/>
  <c r="T17" i="1"/>
  <c r="U17" i="1" s="1"/>
  <c r="T18" i="1"/>
  <c r="U18" i="1" s="1"/>
  <c r="T19" i="1"/>
  <c r="U19" i="1" s="1"/>
  <c r="T20" i="1"/>
  <c r="T21" i="1"/>
  <c r="U21" i="1" s="1"/>
  <c r="T22" i="1"/>
  <c r="U22" i="1" s="1"/>
  <c r="T23" i="1"/>
  <c r="U23" i="1" s="1"/>
  <c r="T24" i="1"/>
  <c r="T25" i="1"/>
  <c r="U25" i="1" s="1"/>
  <c r="T26" i="1"/>
  <c r="U26" i="1" s="1"/>
  <c r="T27" i="1"/>
  <c r="U27" i="1" s="1"/>
  <c r="T28" i="1"/>
  <c r="T29" i="1"/>
  <c r="U29" i="1" s="1"/>
  <c r="T30" i="1"/>
  <c r="U30" i="1" s="1"/>
  <c r="T31" i="1"/>
  <c r="U31" i="1" s="1"/>
  <c r="T32" i="1"/>
  <c r="T33" i="1"/>
  <c r="U33" i="1" s="1"/>
  <c r="T34" i="1"/>
  <c r="U34" i="1" s="1"/>
  <c r="T35" i="1"/>
  <c r="U35" i="1" s="1"/>
  <c r="T36" i="1"/>
  <c r="T37" i="1"/>
  <c r="U37" i="1" s="1"/>
  <c r="T38" i="1"/>
  <c r="U38" i="1" s="1"/>
  <c r="T39" i="1"/>
  <c r="U39" i="1" s="1"/>
  <c r="T40" i="1"/>
  <c r="T41" i="1"/>
  <c r="U41" i="1" s="1"/>
  <c r="T42" i="1"/>
  <c r="U42" i="1" s="1"/>
  <c r="T43" i="1"/>
  <c r="U43" i="1" s="1"/>
  <c r="T44" i="1"/>
  <c r="T45" i="1"/>
  <c r="U45" i="1" s="1"/>
  <c r="T46" i="1"/>
  <c r="U46" i="1" s="1"/>
  <c r="T47" i="1"/>
  <c r="U47" i="1" s="1"/>
  <c r="T48" i="1"/>
  <c r="T49" i="1"/>
  <c r="U49" i="1" s="1"/>
  <c r="T50" i="1"/>
  <c r="U50" i="1" s="1"/>
  <c r="T51" i="1"/>
  <c r="U51" i="1" s="1"/>
  <c r="T52" i="1"/>
  <c r="T53" i="1"/>
  <c r="U53" i="1" s="1"/>
  <c r="T54" i="1"/>
  <c r="U54" i="1" s="1"/>
  <c r="T55" i="1"/>
  <c r="U55" i="1" s="1"/>
  <c r="T56" i="1"/>
  <c r="T57" i="1"/>
  <c r="U57" i="1" s="1"/>
  <c r="T58" i="1"/>
  <c r="U58" i="1" s="1"/>
  <c r="T59" i="1"/>
  <c r="U59" i="1" s="1"/>
  <c r="T60" i="1"/>
  <c r="T61" i="1"/>
  <c r="U61" i="1" s="1"/>
  <c r="T62" i="1"/>
  <c r="U62" i="1" s="1"/>
  <c r="T63" i="1"/>
  <c r="U63" i="1" s="1"/>
  <c r="T64" i="1"/>
  <c r="T65" i="1"/>
  <c r="U65" i="1" s="1"/>
  <c r="T66" i="1"/>
  <c r="U66" i="1" s="1"/>
  <c r="T67" i="1"/>
  <c r="U67" i="1" s="1"/>
  <c r="T68" i="1"/>
  <c r="T69" i="1"/>
  <c r="U69" i="1" s="1"/>
  <c r="T70" i="1"/>
  <c r="U70" i="1" s="1"/>
  <c r="T71" i="1"/>
  <c r="U71" i="1" s="1"/>
  <c r="T72" i="1"/>
  <c r="T73" i="1"/>
  <c r="U73" i="1" s="1"/>
  <c r="T74" i="1"/>
  <c r="U74" i="1" s="1"/>
  <c r="T75" i="1"/>
  <c r="U75" i="1" s="1"/>
  <c r="T76" i="1"/>
  <c r="T77" i="1"/>
  <c r="U77" i="1" s="1"/>
  <c r="T78" i="1"/>
  <c r="U78" i="1" s="1"/>
  <c r="T79" i="1"/>
  <c r="U79" i="1" s="1"/>
  <c r="T80" i="1"/>
  <c r="T81" i="1"/>
  <c r="U81" i="1" s="1"/>
  <c r="T82" i="1"/>
  <c r="U82" i="1" s="1"/>
  <c r="T83" i="1"/>
  <c r="U83" i="1" s="1"/>
  <c r="T84" i="1"/>
  <c r="T85" i="1"/>
  <c r="U85" i="1" s="1"/>
  <c r="T86" i="1"/>
  <c r="U86" i="1" s="1"/>
  <c r="T87" i="1"/>
  <c r="U87" i="1" s="1"/>
  <c r="T88" i="1"/>
  <c r="T89" i="1"/>
  <c r="U89" i="1" s="1"/>
  <c r="T90" i="1"/>
  <c r="U90" i="1" s="1"/>
  <c r="T91" i="1"/>
  <c r="U91" i="1" s="1"/>
  <c r="T92" i="1"/>
  <c r="T93" i="1"/>
  <c r="U93" i="1" s="1"/>
  <c r="T94" i="1"/>
  <c r="U94" i="1" s="1"/>
  <c r="T95" i="1"/>
  <c r="U95" i="1" s="1"/>
  <c r="T96" i="1"/>
  <c r="T97" i="1"/>
  <c r="U97" i="1" s="1"/>
  <c r="T98" i="1"/>
  <c r="U98" i="1" s="1"/>
  <c r="T99" i="1"/>
  <c r="U99" i="1" s="1"/>
  <c r="T100" i="1"/>
  <c r="T101" i="1"/>
  <c r="U101" i="1" s="1"/>
  <c r="T102" i="1"/>
  <c r="U102" i="1" s="1"/>
  <c r="T103" i="1"/>
  <c r="U103" i="1" s="1"/>
  <c r="T104" i="1"/>
  <c r="T105" i="1"/>
  <c r="U105" i="1" s="1"/>
  <c r="T106" i="1"/>
  <c r="U106" i="1" s="1"/>
  <c r="T107" i="1"/>
  <c r="U107" i="1" s="1"/>
  <c r="T108" i="1"/>
  <c r="T109" i="1"/>
  <c r="U109" i="1" s="1"/>
  <c r="T2" i="1"/>
  <c r="U2" i="1" s="1"/>
  <c r="D10" i="2"/>
  <c r="C10" i="2"/>
  <c r="D6" i="2"/>
  <c r="C6" i="2"/>
  <c r="U110" i="1" l="1"/>
</calcChain>
</file>

<file path=xl/sharedStrings.xml><?xml version="1.0" encoding="utf-8"?>
<sst xmlns="http://schemas.openxmlformats.org/spreadsheetml/2006/main" count="797" uniqueCount="306">
  <si>
    <t xml:space="preserve"> Tester </t>
  </si>
  <si>
    <t xml:space="preserve"> TesterConfig </t>
  </si>
  <si>
    <t xml:space="preserve"> PackageSize </t>
  </si>
  <si>
    <t xml:space="preserve"> Initial_LoadBoard </t>
  </si>
  <si>
    <t xml:space="preserve"> Optimizer_LoadBoard </t>
  </si>
  <si>
    <t xml:space="preserve"> N_Lots </t>
  </si>
  <si>
    <t xml:space="preserve"> SUM_QTY </t>
  </si>
  <si>
    <t xml:space="preserve"> ChangeOver </t>
  </si>
  <si>
    <t xml:space="preserve"> Hours </t>
  </si>
  <si>
    <t xml:space="preserve"> PKGTYPE </t>
  </si>
  <si>
    <t xml:space="preserve"> PIN </t>
  </si>
  <si>
    <t xml:space="preserve"> CAP_PER_DAY </t>
  </si>
  <si>
    <t xml:space="preserve"> WIP_POST_WB </t>
  </si>
  <si>
    <t xml:space="preserve"> WIP_FT1 </t>
  </si>
  <si>
    <t xml:space="preserve"> WIP_FT2 </t>
  </si>
  <si>
    <t xml:space="preserve"> POST_WB_QUEUE </t>
  </si>
  <si>
    <t xml:space="preserve"> TEST_QUEUE_FT1 </t>
  </si>
  <si>
    <t xml:space="preserve"> TEST_QUEUE_FT2 </t>
  </si>
  <si>
    <t xml:space="preserve"> TOTAL_WIP </t>
  </si>
  <si>
    <t xml:space="preserve"> CLFTEA10 </t>
  </si>
  <si>
    <t xml:space="preserve"> ETS-1-64 </t>
  </si>
  <si>
    <t xml:space="preserve"> 3X3 </t>
  </si>
  <si>
    <t xml:space="preserve"> 6514600A                                      </t>
  </si>
  <si>
    <t xml:space="preserve"> 6516394A </t>
  </si>
  <si>
    <t xml:space="preserve"> STD   </t>
  </si>
  <si>
    <t xml:space="preserve"> RGTLLF        </t>
  </si>
  <si>
    <t xml:space="preserve"> 6505620C </t>
  </si>
  <si>
    <t xml:space="preserve"> DRC           </t>
  </si>
  <si>
    <t xml:space="preserve"> CLFTEA11 </t>
  </si>
  <si>
    <t xml:space="preserve"> ETS-2-64 </t>
  </si>
  <si>
    <t xml:space="preserve"> 4X4 </t>
  </si>
  <si>
    <t xml:space="preserve"> 6575258A                                      </t>
  </si>
  <si>
    <t xml:space="preserve"> 6575258A </t>
  </si>
  <si>
    <t xml:space="preserve"> RGE300LLF     </t>
  </si>
  <si>
    <t xml:space="preserve"> 6529253A </t>
  </si>
  <si>
    <t xml:space="preserve"> RTE300        </t>
  </si>
  <si>
    <t xml:space="preserve"> CLFTEA12 </t>
  </si>
  <si>
    <t xml:space="preserve"> 3.5X3.5 </t>
  </si>
  <si>
    <t xml:space="preserve"> 6487925B                                      </t>
  </si>
  <si>
    <t xml:space="preserve"> 6487925B </t>
  </si>
  <si>
    <t xml:space="preserve"> RGY           </t>
  </si>
  <si>
    <t xml:space="preserve"> CLFTEA13 </t>
  </si>
  <si>
    <t xml:space="preserve"> ETS-1M-64 </t>
  </si>
  <si>
    <t xml:space="preserve"> 6X6 </t>
  </si>
  <si>
    <t xml:space="preserve"> 6517950B                                      </t>
  </si>
  <si>
    <t xml:space="preserve"> 6526024A </t>
  </si>
  <si>
    <t xml:space="preserve"> RHA300        </t>
  </si>
  <si>
    <t xml:space="preserve"> CLFTEA14 </t>
  </si>
  <si>
    <t xml:space="preserve"> 6512615D                                      </t>
  </si>
  <si>
    <t xml:space="preserve"> 6512615D </t>
  </si>
  <si>
    <t xml:space="preserve"> RGR300        </t>
  </si>
  <si>
    <t xml:space="preserve"> CLFTEA15 </t>
  </si>
  <si>
    <t xml:space="preserve"> 7X7 </t>
  </si>
  <si>
    <t xml:space="preserve">  </t>
  </si>
  <si>
    <t xml:space="preserve"> 6519267C </t>
  </si>
  <si>
    <t xml:space="preserve"> RGZ           </t>
  </si>
  <si>
    <t xml:space="preserve"> CLFTEA17 </t>
  </si>
  <si>
    <t xml:space="preserve"> ETS-0-64 </t>
  </si>
  <si>
    <t xml:space="preserve"> 5X5 </t>
  </si>
  <si>
    <t xml:space="preserve"> 6518677A </t>
  </si>
  <si>
    <t xml:space="preserve"> RSB           </t>
  </si>
  <si>
    <t xml:space="preserve"> 2X2 </t>
  </si>
  <si>
    <t xml:space="preserve"> 6506370A </t>
  </si>
  <si>
    <t xml:space="preserve"> STRIP </t>
  </si>
  <si>
    <t xml:space="preserve"> DSGST         </t>
  </si>
  <si>
    <t xml:space="preserve"> CLFTEA18 </t>
  </si>
  <si>
    <t xml:space="preserve"> 6513476C                                      </t>
  </si>
  <si>
    <t xml:space="preserve"> 6513476C </t>
  </si>
  <si>
    <t xml:space="preserve"> RHB           </t>
  </si>
  <si>
    <t xml:space="preserve"> 6554905A </t>
  </si>
  <si>
    <t xml:space="preserve"> DRCST         </t>
  </si>
  <si>
    <t xml:space="preserve"> CLFTEA19 </t>
  </si>
  <si>
    <t xml:space="preserve"> 7X5 </t>
  </si>
  <si>
    <t xml:space="preserve"> 6520265B                                      </t>
  </si>
  <si>
    <t xml:space="preserve"> 6528917C </t>
  </si>
  <si>
    <t xml:space="preserve"> RVFCLIPT      </t>
  </si>
  <si>
    <t xml:space="preserve"> 6566885A </t>
  </si>
  <si>
    <t xml:space="preserve"> RGY300        </t>
  </si>
  <si>
    <t xml:space="preserve"> CLFTEA20 </t>
  </si>
  <si>
    <t xml:space="preserve"> ETS-2M-64 </t>
  </si>
  <si>
    <t xml:space="preserve"> 6522503A                                      </t>
  </si>
  <si>
    <t xml:space="preserve"> 6522503A </t>
  </si>
  <si>
    <t xml:space="preserve"> CLIP  </t>
  </si>
  <si>
    <t xml:space="preserve"> RVFCLIP       </t>
  </si>
  <si>
    <t xml:space="preserve"> No_Tooling </t>
  </si>
  <si>
    <t xml:space="preserve"> DRB           </t>
  </si>
  <si>
    <t xml:space="preserve"> 6492420C </t>
  </si>
  <si>
    <t xml:space="preserve"> RTE           </t>
  </si>
  <si>
    <t xml:space="preserve"> CLFTEA22 </t>
  </si>
  <si>
    <t xml:space="preserve"> 6489159B                                      </t>
  </si>
  <si>
    <t xml:space="preserve"> 6513992A </t>
  </si>
  <si>
    <t xml:space="preserve"> CLFTEA23 </t>
  </si>
  <si>
    <t xml:space="preserve"> 6X5 </t>
  </si>
  <si>
    <t xml:space="preserve"> 6514494A                                      </t>
  </si>
  <si>
    <t xml:space="preserve"> 6514494A </t>
  </si>
  <si>
    <t xml:space="preserve"> DQPCLIP       </t>
  </si>
  <si>
    <t xml:space="preserve"> CLFTEA24 </t>
  </si>
  <si>
    <t xml:space="preserve"> ETM-2-64 </t>
  </si>
  <si>
    <t xml:space="preserve"> 6571495A                                      </t>
  </si>
  <si>
    <t xml:space="preserve"> 6556725A </t>
  </si>
  <si>
    <t xml:space="preserve"> CLFTEA25 </t>
  </si>
  <si>
    <t xml:space="preserve"> 6525585A                                      </t>
  </si>
  <si>
    <t xml:space="preserve"> 6525585A </t>
  </si>
  <si>
    <t xml:space="preserve"> CLFTEA26 </t>
  </si>
  <si>
    <t xml:space="preserve"> 6512302B                                      </t>
  </si>
  <si>
    <t xml:space="preserve"> 6512302B </t>
  </si>
  <si>
    <t xml:space="preserve"> DRBST300      </t>
  </si>
  <si>
    <t xml:space="preserve"> CLFTEA27 </t>
  </si>
  <si>
    <t xml:space="preserve"> 6553444B                                      </t>
  </si>
  <si>
    <t xml:space="preserve"> 6524040A </t>
  </si>
  <si>
    <t xml:space="preserve"> CLFTEA29 </t>
  </si>
  <si>
    <t xml:space="preserve"> 6571495A </t>
  </si>
  <si>
    <t xml:space="preserve"> RUY300        </t>
  </si>
  <si>
    <t xml:space="preserve"> 6505771B </t>
  </si>
  <si>
    <t xml:space="preserve"> RGELLF        </t>
  </si>
  <si>
    <t xml:space="preserve"> CLFTEA3 </t>
  </si>
  <si>
    <t xml:space="preserve"> RHL           </t>
  </si>
  <si>
    <t xml:space="preserve"> CLFTEA30 </t>
  </si>
  <si>
    <t xml:space="preserve"> 6528917C                                      </t>
  </si>
  <si>
    <t xml:space="preserve"> CLFTEA31 </t>
  </si>
  <si>
    <t xml:space="preserve"> 9X9 </t>
  </si>
  <si>
    <t xml:space="preserve"> 6515677C                                      </t>
  </si>
  <si>
    <t xml:space="preserve"> 6515677C </t>
  </si>
  <si>
    <t xml:space="preserve"> RGC           </t>
  </si>
  <si>
    <t xml:space="preserve"> CLFTEA32 </t>
  </si>
  <si>
    <t xml:space="preserve"> ETS-2-128 </t>
  </si>
  <si>
    <t xml:space="preserve"> 6577168A                                      </t>
  </si>
  <si>
    <t xml:space="preserve"> 6542741A </t>
  </si>
  <si>
    <t xml:space="preserve"> RGTST         </t>
  </si>
  <si>
    <t xml:space="preserve"> CLFTEA33 </t>
  </si>
  <si>
    <t xml:space="preserve"> 6572091A                                      </t>
  </si>
  <si>
    <t xml:space="preserve"> 6568521A </t>
  </si>
  <si>
    <t xml:space="preserve"> RHB300        </t>
  </si>
  <si>
    <t xml:space="preserve"> CLFTEA34 </t>
  </si>
  <si>
    <t xml:space="preserve"> 8X8 </t>
  </si>
  <si>
    <t xml:space="preserve"> 6570729C                                      </t>
  </si>
  <si>
    <t xml:space="preserve"> 6570729C </t>
  </si>
  <si>
    <t xml:space="preserve"> RTQVTT300     </t>
  </si>
  <si>
    <t xml:space="preserve"> CLFTEA35 </t>
  </si>
  <si>
    <t xml:space="preserve"> 4.5X3.5 </t>
  </si>
  <si>
    <t xml:space="preserve"> 6542694A                                      </t>
  </si>
  <si>
    <t xml:space="preserve"> 6544140B </t>
  </si>
  <si>
    <t xml:space="preserve"> DPC           </t>
  </si>
  <si>
    <t xml:space="preserve"> CLFTEA36 </t>
  </si>
  <si>
    <t xml:space="preserve"> RTQVTT        </t>
  </si>
  <si>
    <t xml:space="preserve"> 2.5X2.5 </t>
  </si>
  <si>
    <t xml:space="preserve"> DSKST300      </t>
  </si>
  <si>
    <t xml:space="preserve"> 6497193A </t>
  </si>
  <si>
    <t xml:space="preserve"> DSKST         </t>
  </si>
  <si>
    <t xml:space="preserve"> CLFTEA37 </t>
  </si>
  <si>
    <t xml:space="preserve"> 6553054A                                      </t>
  </si>
  <si>
    <t xml:space="preserve"> 6518552B </t>
  </si>
  <si>
    <t xml:space="preserve"> RGT300        </t>
  </si>
  <si>
    <t xml:space="preserve"> 6514600A </t>
  </si>
  <si>
    <t xml:space="preserve"> CLFTEA38 </t>
  </si>
  <si>
    <t xml:space="preserve"> CLFTEA39 </t>
  </si>
  <si>
    <t xml:space="preserve"> 6575577B                                      </t>
  </si>
  <si>
    <t xml:space="preserve"> 6543758C </t>
  </si>
  <si>
    <t xml:space="preserve"> RVECLIP       </t>
  </si>
  <si>
    <t xml:space="preserve"> CLFTEA40 </t>
  </si>
  <si>
    <t xml:space="preserve"> ETM-4-128 </t>
  </si>
  <si>
    <t xml:space="preserve"> 6513992A                                      </t>
  </si>
  <si>
    <t xml:space="preserve"> CLFTEA41 </t>
  </si>
  <si>
    <t xml:space="preserve"> 6571174A                                      </t>
  </si>
  <si>
    <t xml:space="preserve"> CLFTEA42 </t>
  </si>
  <si>
    <t xml:space="preserve"> CLFTEA43 </t>
  </si>
  <si>
    <t xml:space="preserve"> 4X3 </t>
  </si>
  <si>
    <t xml:space="preserve"> 6523177B                                      </t>
  </si>
  <si>
    <t xml:space="preserve"> 6568858D </t>
  </si>
  <si>
    <t xml:space="preserve"> RVC300        </t>
  </si>
  <si>
    <t xml:space="preserve"> CLFTEA44 </t>
  </si>
  <si>
    <t xml:space="preserve"> CLFTEA45 </t>
  </si>
  <si>
    <t xml:space="preserve"> 6471369E                                      </t>
  </si>
  <si>
    <t xml:space="preserve"> 6471369E </t>
  </si>
  <si>
    <t xml:space="preserve"> RGW           </t>
  </si>
  <si>
    <t xml:space="preserve"> CLFTEA46 </t>
  </si>
  <si>
    <t xml:space="preserve"> ETM-4-64 </t>
  </si>
  <si>
    <t xml:space="preserve"> 6524788B                                      </t>
  </si>
  <si>
    <t xml:space="preserve"> CLFTEA47 </t>
  </si>
  <si>
    <t xml:space="preserve"> CLFTEA48 </t>
  </si>
  <si>
    <t xml:space="preserve"> 6525126B                                      </t>
  </si>
  <si>
    <t xml:space="preserve"> CLFTEA49 </t>
  </si>
  <si>
    <t xml:space="preserve"> CLFTEA5 </t>
  </si>
  <si>
    <t xml:space="preserve"> ETS-0M-64 </t>
  </si>
  <si>
    <t xml:space="preserve"> 6519424A                                      </t>
  </si>
  <si>
    <t xml:space="preserve"> CLFTEA50 </t>
  </si>
  <si>
    <t xml:space="preserve"> 4.0X3.5 </t>
  </si>
  <si>
    <t xml:space="preserve"> 6520958B                                      </t>
  </si>
  <si>
    <t xml:space="preserve"> 6520958B </t>
  </si>
  <si>
    <t xml:space="preserve"> RGB300        </t>
  </si>
  <si>
    <t xml:space="preserve"> CLFTEA51 </t>
  </si>
  <si>
    <t xml:space="preserve"> 6569094B                                      </t>
  </si>
  <si>
    <t xml:space="preserve"> CLFTEA52 </t>
  </si>
  <si>
    <t xml:space="preserve"> ETM-5-128 </t>
  </si>
  <si>
    <t xml:space="preserve"> 6579768C                                      </t>
  </si>
  <si>
    <t xml:space="preserve"> 6579768C </t>
  </si>
  <si>
    <t xml:space="preserve"> RTWST300      </t>
  </si>
  <si>
    <t xml:space="preserve"> CLFTEA53 </t>
  </si>
  <si>
    <t xml:space="preserve"> CLFTEA54 </t>
  </si>
  <si>
    <t xml:space="preserve"> CLFTEA56 </t>
  </si>
  <si>
    <t xml:space="preserve"> ETS-2Q-64 </t>
  </si>
  <si>
    <t xml:space="preserve"> 6570845A                                      </t>
  </si>
  <si>
    <t xml:space="preserve"> 6547137A </t>
  </si>
  <si>
    <t xml:space="preserve"> CLFTEA57 </t>
  </si>
  <si>
    <t xml:space="preserve"> 6487839B </t>
  </si>
  <si>
    <t xml:space="preserve"> RTV           </t>
  </si>
  <si>
    <t xml:space="preserve"> CLFTEA58 </t>
  </si>
  <si>
    <t xml:space="preserve"> 6569306A                                      </t>
  </si>
  <si>
    <t xml:space="preserve"> 6569306A </t>
  </si>
  <si>
    <t xml:space="preserve"> CLFTEA6 </t>
  </si>
  <si>
    <t xml:space="preserve"> 6506727A                                      </t>
  </si>
  <si>
    <t xml:space="preserve"> CLFTEA60 </t>
  </si>
  <si>
    <t xml:space="preserve"> 5.5X3.5 </t>
  </si>
  <si>
    <t xml:space="preserve"> 6555639A                                      </t>
  </si>
  <si>
    <t xml:space="preserve"> 6555639A </t>
  </si>
  <si>
    <t xml:space="preserve"> RHR300        </t>
  </si>
  <si>
    <t xml:space="preserve"> CLFTEA61 </t>
  </si>
  <si>
    <t xml:space="preserve"> 6543758C                                      </t>
  </si>
  <si>
    <t xml:space="preserve"> CLFTEA62 </t>
  </si>
  <si>
    <t xml:space="preserve"> 6568521A                                      </t>
  </si>
  <si>
    <t xml:space="preserve"> CLFTEA63 </t>
  </si>
  <si>
    <t xml:space="preserve"> CLFTEA64 </t>
  </si>
  <si>
    <t xml:space="preserve"> TURN ON ALL SITES                             </t>
  </si>
  <si>
    <t xml:space="preserve"> 6517701E </t>
  </si>
  <si>
    <t xml:space="preserve"> RSL300        </t>
  </si>
  <si>
    <t xml:space="preserve"> 6541533C </t>
  </si>
  <si>
    <t xml:space="preserve"> RSM300        </t>
  </si>
  <si>
    <t xml:space="preserve"> CLFTEA65 </t>
  </si>
  <si>
    <t xml:space="preserve"> 6527607B                                      </t>
  </si>
  <si>
    <t xml:space="preserve"> 6526546B </t>
  </si>
  <si>
    <t xml:space="preserve"> RUY           </t>
  </si>
  <si>
    <t xml:space="preserve"> CLFTEA66 </t>
  </si>
  <si>
    <t xml:space="preserve"> CLFTEA67 </t>
  </si>
  <si>
    <t xml:space="preserve"> RTE300UTT     </t>
  </si>
  <si>
    <t xml:space="preserve"> CLFTEA68 </t>
  </si>
  <si>
    <t xml:space="preserve"> CLFTEA69 </t>
  </si>
  <si>
    <t xml:space="preserve"> CLFTEA7 </t>
  </si>
  <si>
    <t xml:space="preserve"> 6542777B                                      </t>
  </si>
  <si>
    <t xml:space="preserve"> CLFTEA70 </t>
  </si>
  <si>
    <t xml:space="preserve"> CLFTEA71 </t>
  </si>
  <si>
    <t xml:space="preserve"> CLFTEA72 </t>
  </si>
  <si>
    <t xml:space="preserve"> CLFTEA73 </t>
  </si>
  <si>
    <t xml:space="preserve"> 6547137A                                      </t>
  </si>
  <si>
    <t xml:space="preserve"> CLFTEA74 </t>
  </si>
  <si>
    <t xml:space="preserve"> 6545456B                                      </t>
  </si>
  <si>
    <t xml:space="preserve"> CLFTEA75 </t>
  </si>
  <si>
    <t xml:space="preserve"> 6578688B                                      </t>
  </si>
  <si>
    <t xml:space="preserve"> 6578688B </t>
  </si>
  <si>
    <t xml:space="preserve"> DPCUTT        </t>
  </si>
  <si>
    <t xml:space="preserve"> CLFTEA76 </t>
  </si>
  <si>
    <t xml:space="preserve"> 6516230D                                      </t>
  </si>
  <si>
    <t xml:space="preserve"> CLFTEA77 </t>
  </si>
  <si>
    <t xml:space="preserve"> CLFTEA78 </t>
  </si>
  <si>
    <t xml:space="preserve"> CLFTEA79 </t>
  </si>
  <si>
    <t xml:space="preserve"> 6576907B                                      </t>
  </si>
  <si>
    <t xml:space="preserve"> CLFTEA80 </t>
  </si>
  <si>
    <t xml:space="preserve"> 6524868C                                      </t>
  </si>
  <si>
    <t xml:space="preserve"> CLFTEA81 </t>
  </si>
  <si>
    <t xml:space="preserve"> 6471907A                                      </t>
  </si>
  <si>
    <t xml:space="preserve"> 6471907A </t>
  </si>
  <si>
    <t xml:space="preserve"> DRCLLF        </t>
  </si>
  <si>
    <t xml:space="preserve"> 6525600B </t>
  </si>
  <si>
    <t xml:space="preserve"> RHD           </t>
  </si>
  <si>
    <t xml:space="preserve"> CLFTEA83 </t>
  </si>
  <si>
    <t xml:space="preserve"> 6570774A                                      </t>
  </si>
  <si>
    <t xml:space="preserve"> 6570774A </t>
  </si>
  <si>
    <t xml:space="preserve"> RSH           </t>
  </si>
  <si>
    <t xml:space="preserve"> CLFTEA84 </t>
  </si>
  <si>
    <t xml:space="preserve"> CLFTEA85 </t>
  </si>
  <si>
    <t xml:space="preserve"> 3X2 </t>
  </si>
  <si>
    <t xml:space="preserve"> 6567543A                                      </t>
  </si>
  <si>
    <t xml:space="preserve"> 6552808A </t>
  </si>
  <si>
    <t xml:space="preserve"> DSSST         </t>
  </si>
  <si>
    <t xml:space="preserve"> CLFTEA86 </t>
  </si>
  <si>
    <t xml:space="preserve"> 6522212C                                      </t>
  </si>
  <si>
    <t xml:space="preserve"> DRB300        </t>
  </si>
  <si>
    <t xml:space="preserve"> CLFTEA87 </t>
  </si>
  <si>
    <t xml:space="preserve"> CLFTEA88 </t>
  </si>
  <si>
    <t xml:space="preserve"> 6478192B                                      </t>
  </si>
  <si>
    <t xml:space="preserve"> CLFTEA89 </t>
  </si>
  <si>
    <t xml:space="preserve"> CLFTEA9 </t>
  </si>
  <si>
    <t xml:space="preserve"> CLFTEA90 </t>
  </si>
  <si>
    <t xml:space="preserve"> CLFTEA92 </t>
  </si>
  <si>
    <t xml:space="preserve"> CLFTEA97 </t>
  </si>
  <si>
    <t>Item</t>
  </si>
  <si>
    <t>Description</t>
  </si>
  <si>
    <t>24hrs</t>
  </si>
  <si>
    <t>48hrs</t>
  </si>
  <si>
    <t>no. of unique testers</t>
  </si>
  <si>
    <t>changes setup from initial loadboard to optimizer loadboard</t>
  </si>
  <si>
    <t>2.a</t>
  </si>
  <si>
    <t>How many of the testers that changed setup from initial loadboard to optimizer loadboard was due because there was no more wip for the initial loadboard at begin of run?</t>
  </si>
  <si>
    <t>no change from initial to optimizer</t>
  </si>
  <si>
    <t xml:space="preserve">% keep current setup </t>
  </si>
  <si>
    <t>Count how many setup changes happened in the 1st 24 hours including the 1st one from initial loadboard to  optimizer loadboard</t>
  </si>
  <si>
    <t>5.a.i</t>
  </si>
  <si>
    <t>loadboard change within 24</t>
  </si>
  <si>
    <t>5.a.ii</t>
  </si>
  <si>
    <t>package size change within 24</t>
  </si>
  <si>
    <t>Total changes</t>
  </si>
  <si>
    <t>24hr</t>
  </si>
  <si>
    <t>48hr</t>
  </si>
  <si>
    <t>1st24hr</t>
  </si>
  <si>
    <t>(2) ini_to_lb</t>
  </si>
  <si>
    <t>lb</t>
  </si>
  <si>
    <t>pkg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</si>
</sst>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33" borderId="10" xfId="0" applyFont="1" applyFill="1" applyBorder="1" applyAlignment="1">
      <alignment wrapText="1"/>
    </xf>
    <xf numFmtId="0" fontId="16" fillId="33" borderId="11" xfId="0" applyFont="1" applyFill="1" applyBorder="1" applyAlignment="1">
      <alignment wrapText="1"/>
    </xf>
    <xf numFmtId="0" fontId="0" fillId="0" borderId="10" xfId="0" applyBorder="1" applyAlignment="1">
      <alignment horizontal="right" wrapText="1"/>
    </xf>
    <xf numFmtId="0" fontId="18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/>
    <xf numFmtId="10" fontId="0" fillId="0" borderId="10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G10" sqref="G10"/>
    </sheetView>
  </sheetViews>
  <sheetFormatPr defaultRowHeight="15" x14ac:dyDescent="0.25"/>
  <cols>
    <col min="1" max="1" width="5.28515625" style="8" bestFit="1" customWidth="1"/>
    <col min="2" max="2" width="83.85546875" style="8" bestFit="1" customWidth="1"/>
    <col min="3" max="3" width="7.140625" style="8" bestFit="1" customWidth="1"/>
    <col min="4" max="4" width="8.140625" bestFit="1" customWidth="1"/>
  </cols>
  <sheetData>
    <row r="1" spans="1:4" x14ac:dyDescent="0.25">
      <c r="A1" s="1" t="s">
        <v>284</v>
      </c>
      <c r="B1" s="1" t="s">
        <v>285</v>
      </c>
      <c r="C1" s="1" t="s">
        <v>286</v>
      </c>
      <c r="D1" s="2" t="s">
        <v>287</v>
      </c>
    </row>
    <row r="2" spans="1:4" x14ac:dyDescent="0.25">
      <c r="A2" s="3">
        <v>1</v>
      </c>
      <c r="B2" s="4" t="s">
        <v>288</v>
      </c>
      <c r="C2" s="5">
        <v>82</v>
      </c>
      <c r="D2" s="6">
        <v>82</v>
      </c>
    </row>
    <row r="3" spans="1:4" x14ac:dyDescent="0.25">
      <c r="A3" s="3">
        <v>2</v>
      </c>
      <c r="B3" s="5" t="s">
        <v>289</v>
      </c>
      <c r="C3" s="5">
        <v>23</v>
      </c>
      <c r="D3" s="6">
        <v>37</v>
      </c>
    </row>
    <row r="4" spans="1:4" ht="30" x14ac:dyDescent="0.25">
      <c r="A4" s="3" t="s">
        <v>290</v>
      </c>
      <c r="B4" s="5" t="s">
        <v>291</v>
      </c>
      <c r="C4" s="5">
        <v>16</v>
      </c>
      <c r="D4" s="6">
        <v>37</v>
      </c>
    </row>
    <row r="5" spans="1:4" x14ac:dyDescent="0.25">
      <c r="A5" s="3">
        <v>3</v>
      </c>
      <c r="B5" s="4" t="s">
        <v>292</v>
      </c>
      <c r="C5" s="5">
        <v>28</v>
      </c>
      <c r="D5" s="6">
        <v>45</v>
      </c>
    </row>
    <row r="6" spans="1:4" x14ac:dyDescent="0.25">
      <c r="A6" s="3">
        <v>4</v>
      </c>
      <c r="B6" t="s">
        <v>293</v>
      </c>
      <c r="C6" s="7">
        <f>(C5/(C2-C4))</f>
        <v>0.42424242424242425</v>
      </c>
      <c r="D6" s="7">
        <f>(D5/(D2-D4))</f>
        <v>1</v>
      </c>
    </row>
    <row r="7" spans="1:4" ht="30" x14ac:dyDescent="0.25">
      <c r="A7" s="3">
        <v>5</v>
      </c>
      <c r="B7" s="5" t="s">
        <v>294</v>
      </c>
      <c r="C7" s="5">
        <v>20</v>
      </c>
      <c r="D7" s="6">
        <v>26</v>
      </c>
    </row>
    <row r="8" spans="1:4" x14ac:dyDescent="0.25">
      <c r="A8" s="3" t="s">
        <v>295</v>
      </c>
      <c r="B8" s="4" t="s">
        <v>296</v>
      </c>
      <c r="C8" s="5">
        <v>50</v>
      </c>
      <c r="D8" s="6">
        <v>7</v>
      </c>
    </row>
    <row r="9" spans="1:4" x14ac:dyDescent="0.25">
      <c r="A9" s="3" t="s">
        <v>297</v>
      </c>
      <c r="B9" s="4" t="s">
        <v>298</v>
      </c>
      <c r="C9" s="5">
        <v>36</v>
      </c>
      <c r="D9" s="6">
        <v>21</v>
      </c>
    </row>
    <row r="10" spans="1:4" x14ac:dyDescent="0.25">
      <c r="B10" s="8" t="s">
        <v>299</v>
      </c>
      <c r="C10">
        <f>C2-C5</f>
        <v>54</v>
      </c>
      <c r="D10">
        <f>D2-D5</f>
        <v>37</v>
      </c>
    </row>
    <row r="13" spans="1:4" x14ac:dyDescent="0.25">
      <c r="B13"/>
      <c r="C13"/>
    </row>
    <row r="14" spans="1:4" x14ac:dyDescent="0.25">
      <c r="B14"/>
      <c r="C14"/>
    </row>
    <row r="15" spans="1:4" x14ac:dyDescent="0.25">
      <c r="B15"/>
      <c r="C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1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X111" sqref="X111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12.5703125" bestFit="1" customWidth="1"/>
    <col min="4" max="4" width="17" customWidth="1"/>
    <col min="5" max="5" width="21.42578125" bestFit="1" customWidth="1"/>
    <col min="6" max="6" width="7.85546875" bestFit="1" customWidth="1"/>
    <col min="7" max="7" width="10.28515625" bestFit="1" customWidth="1"/>
    <col min="8" max="8" width="12.7109375" bestFit="1" customWidth="1"/>
    <col min="9" max="9" width="7" bestFit="1" customWidth="1"/>
    <col min="10" max="10" width="9.5703125" bestFit="1" customWidth="1"/>
    <col min="11" max="11" width="13.5703125" hidden="1" customWidth="1"/>
    <col min="12" max="12" width="14.42578125" hidden="1" customWidth="1"/>
    <col min="13" max="13" width="15.140625" hidden="1" customWidth="1"/>
    <col min="14" max="15" width="9.42578125" hidden="1" customWidth="1"/>
    <col min="16" max="16" width="17.7109375" hidden="1" customWidth="1"/>
    <col min="17" max="18" width="17" hidden="1" customWidth="1"/>
    <col min="19" max="19" width="12" hidden="1" customWidth="1"/>
    <col min="20" max="20" width="12" customWidth="1"/>
    <col min="21" max="21" width="9.7109375" bestFit="1" customWidth="1"/>
    <col min="23" max="23" width="14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300</v>
      </c>
      <c r="U1" t="s">
        <v>302</v>
      </c>
      <c r="V1" t="s">
        <v>301</v>
      </c>
      <c r="W1" t="s">
        <v>303</v>
      </c>
      <c r="X1" t="s">
        <v>304</v>
      </c>
      <c r="Y1" t="s">
        <v>305</v>
      </c>
    </row>
    <row r="2" spans="1:25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11</v>
      </c>
      <c r="G2">
        <v>137148</v>
      </c>
      <c r="H2">
        <v>1</v>
      </c>
      <c r="I2">
        <v>44.7</v>
      </c>
      <c r="J2" t="s">
        <v>24</v>
      </c>
      <c r="K2" t="s">
        <v>25</v>
      </c>
      <c r="L2">
        <v>73662.73</v>
      </c>
      <c r="M2">
        <v>0</v>
      </c>
      <c r="N2">
        <v>297293</v>
      </c>
      <c r="O2">
        <v>0</v>
      </c>
      <c r="P2">
        <v>0</v>
      </c>
      <c r="Q2">
        <v>4.04</v>
      </c>
      <c r="R2">
        <v>0</v>
      </c>
      <c r="S2">
        <v>4.04</v>
      </c>
      <c r="T2" t="str">
        <f>IF(I2&gt;24," ",1)</f>
        <v xml:space="preserve"> </v>
      </c>
      <c r="U2" t="str">
        <f>IF(EXACT(T2,1),IF(EXACT(H2,0),1," ")," ")</f>
        <v xml:space="preserve"> </v>
      </c>
      <c r="V2" t="str">
        <f>IF(H2&gt;0," ",1)</f>
        <v xml:space="preserve"> </v>
      </c>
      <c r="W2">
        <f>IF(EXACT(TRIM(H2),1),1," ")</f>
        <v>1</v>
      </c>
      <c r="X2" t="str">
        <f>IF(EXACT(TRIM(T2),1),IF(H2&gt;0,1," ")," ")</f>
        <v xml:space="preserve"> </v>
      </c>
    </row>
    <row r="3" spans="1:25" x14ac:dyDescent="0.25">
      <c r="A3" t="s">
        <v>19</v>
      </c>
      <c r="B3" t="s">
        <v>20</v>
      </c>
      <c r="C3" t="s">
        <v>21</v>
      </c>
      <c r="D3" t="s">
        <v>22</v>
      </c>
      <c r="E3" t="s">
        <v>26</v>
      </c>
      <c r="F3">
        <v>1</v>
      </c>
      <c r="G3">
        <v>9501</v>
      </c>
      <c r="H3">
        <v>2</v>
      </c>
      <c r="I3">
        <v>1.75</v>
      </c>
      <c r="J3" t="s">
        <v>24</v>
      </c>
      <c r="K3" t="s">
        <v>27</v>
      </c>
      <c r="L3">
        <v>263519.06</v>
      </c>
      <c r="M3">
        <v>0</v>
      </c>
      <c r="N3">
        <v>16190</v>
      </c>
      <c r="O3">
        <v>0</v>
      </c>
      <c r="P3">
        <v>0</v>
      </c>
      <c r="Q3">
        <v>0.06</v>
      </c>
      <c r="R3">
        <v>0</v>
      </c>
      <c r="S3">
        <v>0.06</v>
      </c>
      <c r="T3">
        <f t="shared" ref="T3:T66" si="0">IF(I3&gt;24," ",1)</f>
        <v>1</v>
      </c>
      <c r="U3" t="str">
        <f t="shared" ref="U3:U66" si="1">IF(EXACT(T3,1),IF(EXACT(H3,0),1," ")," ")</f>
        <v xml:space="preserve"> </v>
      </c>
      <c r="V3" t="str">
        <f t="shared" ref="V3:V66" si="2">IF(H3&gt;0," ",1)</f>
        <v xml:space="preserve"> </v>
      </c>
      <c r="W3" t="str">
        <f>IF(EXACT(TRIM(H3),1),1," ")</f>
        <v xml:space="preserve"> </v>
      </c>
      <c r="X3">
        <f t="shared" ref="X3:X66" si="3">IF(EXACT(TRIM(T3),1),IF(H3&gt;0,1," ")," ")</f>
        <v>1</v>
      </c>
    </row>
    <row r="4" spans="1:25" x14ac:dyDescent="0.25">
      <c r="A4" t="s">
        <v>28</v>
      </c>
      <c r="B4" t="s">
        <v>29</v>
      </c>
      <c r="C4" t="s">
        <v>30</v>
      </c>
      <c r="D4" t="s">
        <v>31</v>
      </c>
      <c r="E4" t="s">
        <v>32</v>
      </c>
      <c r="F4">
        <v>10</v>
      </c>
      <c r="G4">
        <v>92221</v>
      </c>
      <c r="H4">
        <v>0</v>
      </c>
      <c r="I4">
        <v>44.18</v>
      </c>
      <c r="J4" t="s">
        <v>24</v>
      </c>
      <c r="K4" t="s">
        <v>33</v>
      </c>
      <c r="L4">
        <v>49587.35</v>
      </c>
      <c r="M4">
        <v>0</v>
      </c>
      <c r="N4">
        <v>113500</v>
      </c>
      <c r="O4">
        <v>0</v>
      </c>
      <c r="P4">
        <v>0</v>
      </c>
      <c r="Q4">
        <v>2.29</v>
      </c>
      <c r="R4">
        <v>0</v>
      </c>
      <c r="S4">
        <v>2.29</v>
      </c>
      <c r="T4" t="str">
        <f t="shared" si="0"/>
        <v xml:space="preserve"> </v>
      </c>
      <c r="U4" t="str">
        <f t="shared" si="1"/>
        <v xml:space="preserve"> </v>
      </c>
      <c r="V4">
        <f t="shared" si="2"/>
        <v>1</v>
      </c>
      <c r="W4" t="str">
        <f>IF(EXACT(TRIM(H4),1),1," ")</f>
        <v xml:space="preserve"> </v>
      </c>
      <c r="X4" t="str">
        <f t="shared" si="3"/>
        <v xml:space="preserve"> </v>
      </c>
    </row>
    <row r="5" spans="1:25" x14ac:dyDescent="0.25">
      <c r="A5" t="s">
        <v>28</v>
      </c>
      <c r="B5" t="s">
        <v>29</v>
      </c>
      <c r="C5" t="s">
        <v>21</v>
      </c>
      <c r="D5" t="s">
        <v>31</v>
      </c>
      <c r="E5" t="s">
        <v>34</v>
      </c>
      <c r="F5">
        <v>2</v>
      </c>
      <c r="G5">
        <v>6982</v>
      </c>
      <c r="H5">
        <v>1</v>
      </c>
      <c r="I5">
        <v>3.23</v>
      </c>
      <c r="J5" t="s">
        <v>24</v>
      </c>
      <c r="K5" t="s">
        <v>35</v>
      </c>
      <c r="L5">
        <v>51885.01</v>
      </c>
      <c r="M5">
        <v>0</v>
      </c>
      <c r="N5">
        <v>989862</v>
      </c>
      <c r="O5">
        <v>0</v>
      </c>
      <c r="P5">
        <v>0</v>
      </c>
      <c r="Q5">
        <v>19.079999999999998</v>
      </c>
      <c r="R5">
        <v>0</v>
      </c>
      <c r="S5">
        <v>19.079999999999998</v>
      </c>
      <c r="T5">
        <f t="shared" si="0"/>
        <v>1</v>
      </c>
      <c r="U5" t="str">
        <f t="shared" si="1"/>
        <v xml:space="preserve"> </v>
      </c>
      <c r="V5" t="str">
        <f t="shared" si="2"/>
        <v xml:space="preserve"> </v>
      </c>
      <c r="Y5">
        <v>1</v>
      </c>
    </row>
    <row r="6" spans="1:25" x14ac:dyDescent="0.25">
      <c r="A6" t="s">
        <v>36</v>
      </c>
      <c r="B6" t="s">
        <v>29</v>
      </c>
      <c r="C6" t="s">
        <v>37</v>
      </c>
      <c r="D6" t="s">
        <v>38</v>
      </c>
      <c r="E6" t="s">
        <v>39</v>
      </c>
      <c r="F6">
        <v>1</v>
      </c>
      <c r="G6">
        <v>15103</v>
      </c>
      <c r="H6">
        <v>0</v>
      </c>
      <c r="I6">
        <v>5.18</v>
      </c>
      <c r="J6" t="s">
        <v>24</v>
      </c>
      <c r="K6" t="s">
        <v>40</v>
      </c>
      <c r="L6">
        <v>70186.31</v>
      </c>
      <c r="M6">
        <v>0</v>
      </c>
      <c r="N6">
        <v>376071</v>
      </c>
      <c r="O6">
        <v>0</v>
      </c>
      <c r="P6">
        <v>0</v>
      </c>
      <c r="Q6">
        <v>5.36</v>
      </c>
      <c r="R6">
        <v>0</v>
      </c>
      <c r="S6">
        <v>5.36</v>
      </c>
      <c r="T6">
        <f t="shared" si="0"/>
        <v>1</v>
      </c>
      <c r="U6">
        <f t="shared" si="1"/>
        <v>1</v>
      </c>
      <c r="V6">
        <f t="shared" si="2"/>
        <v>1</v>
      </c>
      <c r="W6" t="str">
        <f>IF(EXACT(TRIM(H6),1),1," ")</f>
        <v xml:space="preserve"> </v>
      </c>
      <c r="X6" t="str">
        <f t="shared" si="3"/>
        <v xml:space="preserve"> </v>
      </c>
    </row>
    <row r="7" spans="1:25" x14ac:dyDescent="0.25">
      <c r="A7" t="s">
        <v>41</v>
      </c>
      <c r="B7" t="s">
        <v>42</v>
      </c>
      <c r="C7" t="s">
        <v>43</v>
      </c>
      <c r="D7" t="s">
        <v>44</v>
      </c>
      <c r="E7" t="s">
        <v>45</v>
      </c>
      <c r="F7">
        <v>1</v>
      </c>
      <c r="G7">
        <v>3094</v>
      </c>
      <c r="H7">
        <v>1</v>
      </c>
      <c r="I7">
        <v>1.43</v>
      </c>
      <c r="J7" t="s">
        <v>24</v>
      </c>
      <c r="K7" t="s">
        <v>46</v>
      </c>
      <c r="L7">
        <v>53004.78</v>
      </c>
      <c r="M7">
        <v>0</v>
      </c>
      <c r="N7">
        <v>8272</v>
      </c>
      <c r="O7">
        <v>0</v>
      </c>
      <c r="P7">
        <v>0</v>
      </c>
      <c r="Q7">
        <v>0.16</v>
      </c>
      <c r="R7">
        <v>0</v>
      </c>
      <c r="S7">
        <v>0.16</v>
      </c>
      <c r="T7">
        <f t="shared" si="0"/>
        <v>1</v>
      </c>
      <c r="U7" t="str">
        <f t="shared" si="1"/>
        <v xml:space="preserve"> </v>
      </c>
      <c r="V7" t="str">
        <f t="shared" si="2"/>
        <v xml:space="preserve"> </v>
      </c>
      <c r="W7">
        <f>IF(EXACT(TRIM(H7),1),1," ")</f>
        <v>1</v>
      </c>
      <c r="X7">
        <f t="shared" si="3"/>
        <v>1</v>
      </c>
    </row>
    <row r="8" spans="1:25" x14ac:dyDescent="0.25">
      <c r="A8" t="s">
        <v>47</v>
      </c>
      <c r="B8" t="s">
        <v>29</v>
      </c>
      <c r="C8" t="s">
        <v>37</v>
      </c>
      <c r="D8" t="s">
        <v>48</v>
      </c>
      <c r="E8" t="s">
        <v>49</v>
      </c>
      <c r="F8">
        <v>1</v>
      </c>
      <c r="G8">
        <v>15112</v>
      </c>
      <c r="H8">
        <v>0</v>
      </c>
      <c r="I8">
        <v>4.57</v>
      </c>
      <c r="J8" t="s">
        <v>24</v>
      </c>
      <c r="K8" t="s">
        <v>50</v>
      </c>
      <c r="L8">
        <v>79297.63</v>
      </c>
      <c r="M8">
        <v>0</v>
      </c>
      <c r="N8">
        <v>75010</v>
      </c>
      <c r="O8">
        <v>0</v>
      </c>
      <c r="P8">
        <v>0</v>
      </c>
      <c r="Q8">
        <v>0.95</v>
      </c>
      <c r="R8">
        <v>0</v>
      </c>
      <c r="S8">
        <v>0.95</v>
      </c>
      <c r="T8">
        <f t="shared" si="0"/>
        <v>1</v>
      </c>
      <c r="U8">
        <f t="shared" si="1"/>
        <v>1</v>
      </c>
      <c r="V8">
        <f t="shared" si="2"/>
        <v>1</v>
      </c>
      <c r="W8" t="str">
        <f>IF(EXACT(TRIM(H8),1),1," ")</f>
        <v xml:space="preserve"> </v>
      </c>
      <c r="X8" t="str">
        <f t="shared" si="3"/>
        <v xml:space="preserve"> </v>
      </c>
    </row>
    <row r="9" spans="1:25" x14ac:dyDescent="0.25">
      <c r="A9" t="s">
        <v>51</v>
      </c>
      <c r="B9" t="s">
        <v>29</v>
      </c>
      <c r="C9" t="s">
        <v>52</v>
      </c>
      <c r="D9" t="s">
        <v>53</v>
      </c>
      <c r="E9" t="s">
        <v>54</v>
      </c>
      <c r="F9">
        <v>26</v>
      </c>
      <c r="G9">
        <v>100564</v>
      </c>
      <c r="H9">
        <v>1</v>
      </c>
      <c r="I9">
        <v>46.6</v>
      </c>
      <c r="J9" t="s">
        <v>24</v>
      </c>
      <c r="K9" t="s">
        <v>55</v>
      </c>
      <c r="L9">
        <v>51826.080000000002</v>
      </c>
      <c r="M9">
        <v>0</v>
      </c>
      <c r="N9">
        <v>104684</v>
      </c>
      <c r="O9">
        <v>0</v>
      </c>
      <c r="P9">
        <v>0</v>
      </c>
      <c r="Q9">
        <v>2.02</v>
      </c>
      <c r="R9">
        <v>0</v>
      </c>
      <c r="S9">
        <v>2.02</v>
      </c>
      <c r="T9" t="str">
        <f t="shared" si="0"/>
        <v xml:space="preserve"> </v>
      </c>
      <c r="U9" t="str">
        <f t="shared" si="1"/>
        <v xml:space="preserve"> </v>
      </c>
      <c r="V9" t="str">
        <f t="shared" si="2"/>
        <v xml:space="preserve"> </v>
      </c>
      <c r="W9">
        <f>IF(EXACT(TRIM(H9),1),1," ")</f>
        <v>1</v>
      </c>
      <c r="X9" t="str">
        <f t="shared" si="3"/>
        <v xml:space="preserve"> </v>
      </c>
    </row>
    <row r="10" spans="1:25" x14ac:dyDescent="0.25">
      <c r="A10" t="s">
        <v>56</v>
      </c>
      <c r="B10" t="s">
        <v>57</v>
      </c>
      <c r="C10" t="s">
        <v>58</v>
      </c>
      <c r="D10" t="s">
        <v>53</v>
      </c>
      <c r="E10" t="s">
        <v>59</v>
      </c>
      <c r="F10">
        <v>11</v>
      </c>
      <c r="G10">
        <v>75327</v>
      </c>
      <c r="H10">
        <v>1</v>
      </c>
      <c r="I10">
        <v>32.96</v>
      </c>
      <c r="J10" t="s">
        <v>24</v>
      </c>
      <c r="K10" t="s">
        <v>60</v>
      </c>
      <c r="L10">
        <v>56242.44</v>
      </c>
      <c r="M10">
        <v>0</v>
      </c>
      <c r="N10">
        <v>75327</v>
      </c>
      <c r="O10">
        <v>0</v>
      </c>
      <c r="P10">
        <v>0</v>
      </c>
      <c r="Q10">
        <v>1.34</v>
      </c>
      <c r="R10">
        <v>0</v>
      </c>
      <c r="S10">
        <v>1.34</v>
      </c>
      <c r="T10" t="str">
        <f t="shared" si="0"/>
        <v xml:space="preserve"> </v>
      </c>
      <c r="U10" t="str">
        <f t="shared" si="1"/>
        <v xml:space="preserve"> </v>
      </c>
      <c r="V10" t="str">
        <f t="shared" si="2"/>
        <v xml:space="preserve"> </v>
      </c>
      <c r="W10">
        <f>IF(EXACT(TRIM(H10),1),1," ")</f>
        <v>1</v>
      </c>
      <c r="X10" t="str">
        <f t="shared" si="3"/>
        <v xml:space="preserve"> </v>
      </c>
    </row>
    <row r="11" spans="1:25" x14ac:dyDescent="0.25">
      <c r="A11" t="s">
        <v>56</v>
      </c>
      <c r="B11" t="s">
        <v>57</v>
      </c>
      <c r="C11" t="s">
        <v>61</v>
      </c>
      <c r="D11" t="s">
        <v>53</v>
      </c>
      <c r="E11" t="s">
        <v>62</v>
      </c>
      <c r="F11">
        <v>8</v>
      </c>
      <c r="G11">
        <v>168512</v>
      </c>
      <c r="H11">
        <v>2</v>
      </c>
      <c r="I11">
        <v>14.57</v>
      </c>
      <c r="J11" t="s">
        <v>63</v>
      </c>
      <c r="K11" t="s">
        <v>64</v>
      </c>
      <c r="L11">
        <v>292811.78999999998</v>
      </c>
      <c r="M11">
        <v>0</v>
      </c>
      <c r="N11">
        <v>24820</v>
      </c>
      <c r="O11">
        <v>0</v>
      </c>
      <c r="P11">
        <v>0</v>
      </c>
      <c r="Q11">
        <v>0.08</v>
      </c>
      <c r="R11">
        <v>0</v>
      </c>
      <c r="S11">
        <v>0.08</v>
      </c>
      <c r="T11">
        <f t="shared" si="0"/>
        <v>1</v>
      </c>
      <c r="U11" t="str">
        <f t="shared" si="1"/>
        <v xml:space="preserve"> </v>
      </c>
      <c r="V11" t="str">
        <f t="shared" si="2"/>
        <v xml:space="preserve"> </v>
      </c>
      <c r="W11" t="str">
        <f>IF(EXACT(TRIM(H11),1),1," ")</f>
        <v xml:space="preserve"> </v>
      </c>
      <c r="Y11">
        <v>1</v>
      </c>
    </row>
    <row r="12" spans="1:25" x14ac:dyDescent="0.25">
      <c r="A12" t="s">
        <v>65</v>
      </c>
      <c r="B12" t="s">
        <v>29</v>
      </c>
      <c r="C12" t="s">
        <v>58</v>
      </c>
      <c r="D12" t="s">
        <v>66</v>
      </c>
      <c r="E12" t="s">
        <v>67</v>
      </c>
      <c r="F12">
        <v>1</v>
      </c>
      <c r="G12">
        <v>7916</v>
      </c>
      <c r="H12">
        <v>0</v>
      </c>
      <c r="I12">
        <v>5.92</v>
      </c>
      <c r="J12" t="s">
        <v>24</v>
      </c>
      <c r="K12" t="s">
        <v>68</v>
      </c>
      <c r="L12">
        <v>32102.400000000001</v>
      </c>
      <c r="M12">
        <v>0</v>
      </c>
      <c r="N12">
        <v>7916</v>
      </c>
      <c r="O12">
        <v>0</v>
      </c>
      <c r="P12">
        <v>0</v>
      </c>
      <c r="Q12">
        <v>0.25</v>
      </c>
      <c r="R12">
        <v>0</v>
      </c>
      <c r="S12">
        <v>0.25</v>
      </c>
      <c r="T12">
        <f t="shared" si="0"/>
        <v>1</v>
      </c>
      <c r="U12">
        <f t="shared" si="1"/>
        <v>1</v>
      </c>
      <c r="V12">
        <f t="shared" si="2"/>
        <v>1</v>
      </c>
      <c r="W12" t="str">
        <f>IF(EXACT(TRIM(H12),1),1," ")</f>
        <v xml:space="preserve"> </v>
      </c>
      <c r="X12" t="str">
        <f t="shared" si="3"/>
        <v xml:space="preserve"> </v>
      </c>
    </row>
    <row r="13" spans="1:25" x14ac:dyDescent="0.25">
      <c r="A13" t="s">
        <v>65</v>
      </c>
      <c r="B13" t="s">
        <v>29</v>
      </c>
      <c r="C13" t="s">
        <v>21</v>
      </c>
      <c r="D13" t="s">
        <v>66</v>
      </c>
      <c r="E13" t="s">
        <v>69</v>
      </c>
      <c r="F13">
        <v>28</v>
      </c>
      <c r="G13">
        <v>360506</v>
      </c>
      <c r="H13">
        <v>1</v>
      </c>
      <c r="I13">
        <v>38.729999999999997</v>
      </c>
      <c r="J13" t="s">
        <v>63</v>
      </c>
      <c r="K13" t="s">
        <v>70</v>
      </c>
      <c r="L13">
        <v>222295.48</v>
      </c>
      <c r="M13">
        <v>0</v>
      </c>
      <c r="N13">
        <v>677062</v>
      </c>
      <c r="O13">
        <v>0</v>
      </c>
      <c r="P13">
        <v>0</v>
      </c>
      <c r="Q13">
        <v>3.05</v>
      </c>
      <c r="R13">
        <v>0</v>
      </c>
      <c r="S13">
        <v>3.05</v>
      </c>
      <c r="T13" t="str">
        <f t="shared" si="0"/>
        <v xml:space="preserve"> </v>
      </c>
      <c r="U13" t="str">
        <f t="shared" si="1"/>
        <v xml:space="preserve"> </v>
      </c>
      <c r="V13" t="str">
        <f t="shared" si="2"/>
        <v xml:space="preserve"> </v>
      </c>
      <c r="X13" t="str">
        <f t="shared" si="3"/>
        <v xml:space="preserve"> </v>
      </c>
      <c r="Y13">
        <v>1</v>
      </c>
    </row>
    <row r="14" spans="1:25" x14ac:dyDescent="0.25">
      <c r="A14" t="s">
        <v>65</v>
      </c>
      <c r="B14" t="s">
        <v>29</v>
      </c>
      <c r="C14" t="s">
        <v>21</v>
      </c>
      <c r="D14" t="s">
        <v>66</v>
      </c>
      <c r="E14" t="s">
        <v>34</v>
      </c>
      <c r="F14">
        <v>1</v>
      </c>
      <c r="G14">
        <v>6842</v>
      </c>
      <c r="H14">
        <v>2</v>
      </c>
      <c r="I14">
        <v>3.16</v>
      </c>
      <c r="J14" t="s">
        <v>24</v>
      </c>
      <c r="K14" t="s">
        <v>35</v>
      </c>
      <c r="L14">
        <v>51885.01</v>
      </c>
      <c r="M14">
        <v>0</v>
      </c>
      <c r="N14">
        <v>989862</v>
      </c>
      <c r="O14">
        <v>0</v>
      </c>
      <c r="P14">
        <v>0</v>
      </c>
      <c r="Q14">
        <v>19.079999999999998</v>
      </c>
      <c r="R14">
        <v>0</v>
      </c>
      <c r="S14">
        <v>19.079999999999998</v>
      </c>
      <c r="T14">
        <f t="shared" si="0"/>
        <v>1</v>
      </c>
      <c r="U14" t="str">
        <f t="shared" si="1"/>
        <v xml:space="preserve"> </v>
      </c>
      <c r="V14" t="str">
        <f t="shared" si="2"/>
        <v xml:space="preserve"> </v>
      </c>
      <c r="W14" t="str">
        <f>IF(EXACT(TRIM(H14),1),1," ")</f>
        <v xml:space="preserve"> </v>
      </c>
      <c r="X14">
        <f t="shared" si="3"/>
        <v>1</v>
      </c>
    </row>
    <row r="15" spans="1:25" x14ac:dyDescent="0.25">
      <c r="A15" t="s">
        <v>71</v>
      </c>
      <c r="B15" t="s">
        <v>29</v>
      </c>
      <c r="C15" t="s">
        <v>72</v>
      </c>
      <c r="D15" t="s">
        <v>73</v>
      </c>
      <c r="E15" t="s">
        <v>74</v>
      </c>
      <c r="F15">
        <v>11</v>
      </c>
      <c r="G15">
        <v>35376</v>
      </c>
      <c r="H15">
        <v>1</v>
      </c>
      <c r="I15">
        <v>36.44</v>
      </c>
      <c r="J15" t="s">
        <v>24</v>
      </c>
      <c r="K15" t="s">
        <v>75</v>
      </c>
      <c r="L15">
        <v>23311.15</v>
      </c>
      <c r="M15">
        <v>0</v>
      </c>
      <c r="N15">
        <v>78606</v>
      </c>
      <c r="O15">
        <v>0</v>
      </c>
      <c r="P15">
        <v>0</v>
      </c>
      <c r="Q15">
        <v>3.37</v>
      </c>
      <c r="R15">
        <v>0</v>
      </c>
      <c r="S15">
        <v>3.37</v>
      </c>
      <c r="T15" t="str">
        <f t="shared" si="0"/>
        <v xml:space="preserve"> </v>
      </c>
      <c r="U15" t="str">
        <f t="shared" si="1"/>
        <v xml:space="preserve"> </v>
      </c>
      <c r="V15" t="str">
        <f t="shared" si="2"/>
        <v xml:space="preserve"> </v>
      </c>
      <c r="W15">
        <f>IF(EXACT(TRIM(H15),1),1," ")</f>
        <v>1</v>
      </c>
      <c r="X15" t="str">
        <f t="shared" si="3"/>
        <v xml:space="preserve"> </v>
      </c>
    </row>
    <row r="16" spans="1:25" x14ac:dyDescent="0.25">
      <c r="A16" t="s">
        <v>71</v>
      </c>
      <c r="B16" t="s">
        <v>29</v>
      </c>
      <c r="C16" t="s">
        <v>37</v>
      </c>
      <c r="D16" t="s">
        <v>73</v>
      </c>
      <c r="E16" t="s">
        <v>76</v>
      </c>
      <c r="F16">
        <v>2</v>
      </c>
      <c r="G16">
        <v>25759</v>
      </c>
      <c r="H16">
        <v>2</v>
      </c>
      <c r="I16">
        <v>10.49</v>
      </c>
      <c r="J16" t="s">
        <v>24</v>
      </c>
      <c r="K16" t="s">
        <v>77</v>
      </c>
      <c r="L16">
        <v>53667.92</v>
      </c>
      <c r="M16">
        <v>0</v>
      </c>
      <c r="N16">
        <v>85982</v>
      </c>
      <c r="O16">
        <v>0</v>
      </c>
      <c r="P16">
        <v>0</v>
      </c>
      <c r="Q16">
        <v>1.6</v>
      </c>
      <c r="R16">
        <v>0</v>
      </c>
      <c r="S16">
        <v>1.6</v>
      </c>
      <c r="T16">
        <f t="shared" si="0"/>
        <v>1</v>
      </c>
      <c r="U16" t="str">
        <f t="shared" si="1"/>
        <v xml:space="preserve"> </v>
      </c>
      <c r="V16" t="str">
        <f t="shared" si="2"/>
        <v xml:space="preserve"> </v>
      </c>
      <c r="W16" t="str">
        <f>IF(EXACT(TRIM(H16),1),1," ")</f>
        <v xml:space="preserve"> </v>
      </c>
      <c r="X16">
        <f t="shared" si="3"/>
        <v>1</v>
      </c>
    </row>
    <row r="17" spans="1:25" x14ac:dyDescent="0.25">
      <c r="A17" t="s">
        <v>78</v>
      </c>
      <c r="B17" t="s">
        <v>79</v>
      </c>
      <c r="C17" t="s">
        <v>72</v>
      </c>
      <c r="D17" t="s">
        <v>80</v>
      </c>
      <c r="E17" t="s">
        <v>81</v>
      </c>
      <c r="F17">
        <v>11</v>
      </c>
      <c r="G17">
        <v>37403</v>
      </c>
      <c r="H17">
        <v>0</v>
      </c>
      <c r="I17">
        <v>13.29</v>
      </c>
      <c r="J17" t="s">
        <v>82</v>
      </c>
      <c r="K17" t="s">
        <v>83</v>
      </c>
      <c r="L17">
        <v>70134.460000000006</v>
      </c>
      <c r="M17">
        <v>0</v>
      </c>
      <c r="N17">
        <v>10697</v>
      </c>
      <c r="O17">
        <v>0</v>
      </c>
      <c r="P17">
        <v>0</v>
      </c>
      <c r="Q17">
        <v>0.15</v>
      </c>
      <c r="R17">
        <v>0</v>
      </c>
      <c r="S17">
        <v>0.15</v>
      </c>
      <c r="T17">
        <f t="shared" si="0"/>
        <v>1</v>
      </c>
      <c r="U17">
        <f t="shared" si="1"/>
        <v>1</v>
      </c>
      <c r="V17">
        <f t="shared" si="2"/>
        <v>1</v>
      </c>
      <c r="W17" t="str">
        <f>IF(EXACT(TRIM(H17),1),1," ")</f>
        <v xml:space="preserve"> </v>
      </c>
      <c r="X17" t="str">
        <f t="shared" si="3"/>
        <v xml:space="preserve"> </v>
      </c>
    </row>
    <row r="18" spans="1:25" x14ac:dyDescent="0.25">
      <c r="A18" t="s">
        <v>78</v>
      </c>
      <c r="B18" t="s">
        <v>79</v>
      </c>
      <c r="C18" t="s">
        <v>21</v>
      </c>
      <c r="D18" t="s">
        <v>80</v>
      </c>
      <c r="E18" t="s">
        <v>84</v>
      </c>
      <c r="F18">
        <v>3</v>
      </c>
      <c r="G18">
        <v>35228</v>
      </c>
      <c r="H18">
        <v>1</v>
      </c>
      <c r="I18">
        <v>28.18</v>
      </c>
      <c r="J18" t="s">
        <v>24</v>
      </c>
      <c r="K18" t="s">
        <v>85</v>
      </c>
      <c r="L18">
        <v>133390.74</v>
      </c>
      <c r="M18">
        <v>0</v>
      </c>
      <c r="N18">
        <v>35228</v>
      </c>
      <c r="O18">
        <v>0</v>
      </c>
      <c r="P18">
        <v>0</v>
      </c>
      <c r="Q18">
        <v>0.26</v>
      </c>
      <c r="R18">
        <v>0</v>
      </c>
      <c r="S18">
        <v>0.26</v>
      </c>
      <c r="T18" t="str">
        <f t="shared" si="0"/>
        <v xml:space="preserve"> </v>
      </c>
      <c r="U18" t="str">
        <f t="shared" si="1"/>
        <v xml:space="preserve"> </v>
      </c>
      <c r="V18" t="str">
        <f t="shared" si="2"/>
        <v xml:space="preserve"> </v>
      </c>
      <c r="X18" t="str">
        <f t="shared" si="3"/>
        <v xml:space="preserve"> </v>
      </c>
      <c r="Y18">
        <v>1</v>
      </c>
    </row>
    <row r="19" spans="1:25" x14ac:dyDescent="0.25">
      <c r="A19" t="s">
        <v>78</v>
      </c>
      <c r="B19" t="s">
        <v>79</v>
      </c>
      <c r="C19" t="s">
        <v>21</v>
      </c>
      <c r="D19" t="s">
        <v>80</v>
      </c>
      <c r="E19" t="s">
        <v>86</v>
      </c>
      <c r="F19">
        <v>1</v>
      </c>
      <c r="G19">
        <v>13601</v>
      </c>
      <c r="H19">
        <v>2</v>
      </c>
      <c r="I19">
        <v>5.77</v>
      </c>
      <c r="J19" t="s">
        <v>24</v>
      </c>
      <c r="K19" t="s">
        <v>87</v>
      </c>
      <c r="L19">
        <v>56584.41</v>
      </c>
      <c r="M19">
        <v>0</v>
      </c>
      <c r="N19">
        <v>27321</v>
      </c>
      <c r="O19">
        <v>0</v>
      </c>
      <c r="P19">
        <v>0</v>
      </c>
      <c r="Q19">
        <v>0.48</v>
      </c>
      <c r="R19">
        <v>0</v>
      </c>
      <c r="S19">
        <v>0.48</v>
      </c>
      <c r="T19">
        <f t="shared" si="0"/>
        <v>1</v>
      </c>
      <c r="U19" t="str">
        <f t="shared" si="1"/>
        <v xml:space="preserve"> </v>
      </c>
      <c r="V19" t="str">
        <f t="shared" si="2"/>
        <v xml:space="preserve"> </v>
      </c>
      <c r="W19" t="str">
        <f>IF(EXACT(TRIM(H19),1),1," ")</f>
        <v xml:space="preserve"> </v>
      </c>
      <c r="X19">
        <f t="shared" si="3"/>
        <v>1</v>
      </c>
    </row>
    <row r="20" spans="1:25" x14ac:dyDescent="0.25">
      <c r="A20" t="s">
        <v>88</v>
      </c>
      <c r="B20" t="s">
        <v>57</v>
      </c>
      <c r="C20" t="s">
        <v>21</v>
      </c>
      <c r="D20" t="s">
        <v>89</v>
      </c>
      <c r="E20" t="s">
        <v>90</v>
      </c>
      <c r="F20">
        <v>11</v>
      </c>
      <c r="G20">
        <v>150610</v>
      </c>
      <c r="H20">
        <v>1</v>
      </c>
      <c r="I20">
        <v>47.89</v>
      </c>
      <c r="J20" t="s">
        <v>24</v>
      </c>
      <c r="K20" t="s">
        <v>25</v>
      </c>
      <c r="L20">
        <v>88409.77</v>
      </c>
      <c r="M20">
        <v>0</v>
      </c>
      <c r="N20">
        <v>93508</v>
      </c>
      <c r="O20">
        <v>0</v>
      </c>
      <c r="P20">
        <v>0</v>
      </c>
      <c r="Q20">
        <v>1.06</v>
      </c>
      <c r="R20">
        <v>0</v>
      </c>
      <c r="S20">
        <v>1.06</v>
      </c>
      <c r="T20" t="str">
        <f t="shared" si="0"/>
        <v xml:space="preserve"> </v>
      </c>
      <c r="U20" t="str">
        <f t="shared" si="1"/>
        <v xml:space="preserve"> </v>
      </c>
      <c r="V20" t="str">
        <f t="shared" si="2"/>
        <v xml:space="preserve"> </v>
      </c>
      <c r="W20">
        <f>IF(EXACT(TRIM(H20),1),1," ")</f>
        <v>1</v>
      </c>
      <c r="X20" t="str">
        <f t="shared" si="3"/>
        <v xml:space="preserve"> </v>
      </c>
    </row>
    <row r="21" spans="1:25" x14ac:dyDescent="0.25">
      <c r="A21" t="s">
        <v>91</v>
      </c>
      <c r="B21" t="s">
        <v>29</v>
      </c>
      <c r="C21" t="s">
        <v>92</v>
      </c>
      <c r="D21" t="s">
        <v>93</v>
      </c>
      <c r="E21" t="s">
        <v>94</v>
      </c>
      <c r="F21">
        <v>25</v>
      </c>
      <c r="G21">
        <v>130388</v>
      </c>
      <c r="H21">
        <v>0</v>
      </c>
      <c r="I21">
        <v>47.76</v>
      </c>
      <c r="J21" t="s">
        <v>82</v>
      </c>
      <c r="K21" t="s">
        <v>95</v>
      </c>
      <c r="L21">
        <v>65024.08</v>
      </c>
      <c r="M21">
        <v>0</v>
      </c>
      <c r="N21">
        <v>4220</v>
      </c>
      <c r="O21">
        <v>0</v>
      </c>
      <c r="P21">
        <v>0</v>
      </c>
      <c r="Q21">
        <v>0.06</v>
      </c>
      <c r="R21">
        <v>0</v>
      </c>
      <c r="S21">
        <v>0.06</v>
      </c>
      <c r="T21" t="str">
        <f t="shared" si="0"/>
        <v xml:space="preserve"> </v>
      </c>
      <c r="U21" t="str">
        <f t="shared" si="1"/>
        <v xml:space="preserve"> </v>
      </c>
      <c r="V21">
        <f t="shared" si="2"/>
        <v>1</v>
      </c>
      <c r="W21" t="str">
        <f>IF(EXACT(TRIM(H21),1),1," ")</f>
        <v xml:space="preserve"> </v>
      </c>
      <c r="X21" t="str">
        <f t="shared" si="3"/>
        <v xml:space="preserve"> </v>
      </c>
    </row>
    <row r="22" spans="1:25" x14ac:dyDescent="0.25">
      <c r="A22" t="s">
        <v>96</v>
      </c>
      <c r="B22" t="s">
        <v>97</v>
      </c>
      <c r="C22" t="s">
        <v>30</v>
      </c>
      <c r="D22" t="s">
        <v>98</v>
      </c>
      <c r="E22" t="s">
        <v>99</v>
      </c>
      <c r="F22">
        <v>9</v>
      </c>
      <c r="G22">
        <v>60995</v>
      </c>
      <c r="H22">
        <v>1</v>
      </c>
      <c r="I22">
        <v>46.06</v>
      </c>
      <c r="J22" t="s">
        <v>24</v>
      </c>
      <c r="K22" t="s">
        <v>33</v>
      </c>
      <c r="L22">
        <v>31777.279999999999</v>
      </c>
      <c r="M22">
        <v>0</v>
      </c>
      <c r="N22">
        <v>125103</v>
      </c>
      <c r="O22">
        <v>0</v>
      </c>
      <c r="P22">
        <v>0</v>
      </c>
      <c r="Q22">
        <v>3.94</v>
      </c>
      <c r="R22">
        <v>0</v>
      </c>
      <c r="S22">
        <v>3.94</v>
      </c>
      <c r="T22" t="str">
        <f t="shared" si="0"/>
        <v xml:space="preserve"> </v>
      </c>
      <c r="U22" t="str">
        <f t="shared" si="1"/>
        <v xml:space="preserve"> </v>
      </c>
      <c r="V22" t="str">
        <f t="shared" si="2"/>
        <v xml:space="preserve"> </v>
      </c>
      <c r="W22">
        <f>IF(EXACT(TRIM(H22),1),1," ")</f>
        <v>1</v>
      </c>
      <c r="X22" t="str">
        <f t="shared" si="3"/>
        <v xml:space="preserve"> </v>
      </c>
    </row>
    <row r="23" spans="1:25" x14ac:dyDescent="0.25">
      <c r="A23" t="s">
        <v>100</v>
      </c>
      <c r="B23" t="s">
        <v>29</v>
      </c>
      <c r="C23" t="s">
        <v>30</v>
      </c>
      <c r="D23" t="s">
        <v>101</v>
      </c>
      <c r="E23" t="s">
        <v>102</v>
      </c>
      <c r="F23">
        <v>1</v>
      </c>
      <c r="G23">
        <v>9999</v>
      </c>
      <c r="H23">
        <v>0</v>
      </c>
      <c r="I23">
        <v>3.67</v>
      </c>
      <c r="J23" t="s">
        <v>24</v>
      </c>
      <c r="K23" t="s">
        <v>33</v>
      </c>
      <c r="L23">
        <v>65338.49</v>
      </c>
      <c r="M23">
        <v>0</v>
      </c>
      <c r="N23">
        <v>559262</v>
      </c>
      <c r="O23">
        <v>0</v>
      </c>
      <c r="P23">
        <v>0</v>
      </c>
      <c r="Q23">
        <v>8.56</v>
      </c>
      <c r="R23">
        <v>0</v>
      </c>
      <c r="S23">
        <v>8.56</v>
      </c>
      <c r="T23">
        <f t="shared" si="0"/>
        <v>1</v>
      </c>
      <c r="U23">
        <f t="shared" si="1"/>
        <v>1</v>
      </c>
      <c r="V23">
        <f t="shared" si="2"/>
        <v>1</v>
      </c>
      <c r="W23" t="str">
        <f>IF(EXACT(TRIM(H23),1),1," ")</f>
        <v xml:space="preserve"> </v>
      </c>
      <c r="X23" t="str">
        <f t="shared" si="3"/>
        <v xml:space="preserve"> </v>
      </c>
    </row>
    <row r="24" spans="1:25" x14ac:dyDescent="0.25">
      <c r="A24" t="s">
        <v>103</v>
      </c>
      <c r="B24" t="s">
        <v>29</v>
      </c>
      <c r="C24" t="s">
        <v>21</v>
      </c>
      <c r="D24" t="s">
        <v>104</v>
      </c>
      <c r="E24" t="s">
        <v>105</v>
      </c>
      <c r="F24">
        <v>10</v>
      </c>
      <c r="G24">
        <v>114347</v>
      </c>
      <c r="H24">
        <v>0</v>
      </c>
      <c r="I24">
        <v>47.28</v>
      </c>
      <c r="J24" t="s">
        <v>24</v>
      </c>
      <c r="K24" t="s">
        <v>106</v>
      </c>
      <c r="L24">
        <v>129727.29</v>
      </c>
      <c r="M24">
        <v>0</v>
      </c>
      <c r="N24">
        <v>2294</v>
      </c>
      <c r="O24">
        <v>0</v>
      </c>
      <c r="P24">
        <v>0</v>
      </c>
      <c r="Q24">
        <v>0.02</v>
      </c>
      <c r="R24">
        <v>0</v>
      </c>
      <c r="S24">
        <v>0.02</v>
      </c>
      <c r="T24" t="str">
        <f t="shared" si="0"/>
        <v xml:space="preserve"> </v>
      </c>
      <c r="U24" t="str">
        <f t="shared" si="1"/>
        <v xml:space="preserve"> </v>
      </c>
      <c r="V24">
        <f t="shared" si="2"/>
        <v>1</v>
      </c>
      <c r="W24" t="str">
        <f>IF(EXACT(TRIM(H24),1),1," ")</f>
        <v xml:space="preserve"> </v>
      </c>
      <c r="X24" t="str">
        <f t="shared" si="3"/>
        <v xml:space="preserve"> </v>
      </c>
    </row>
    <row r="25" spans="1:25" x14ac:dyDescent="0.25">
      <c r="A25" t="s">
        <v>107</v>
      </c>
      <c r="B25" t="s">
        <v>29</v>
      </c>
      <c r="C25" t="s">
        <v>21</v>
      </c>
      <c r="D25" t="s">
        <v>108</v>
      </c>
      <c r="E25" t="s">
        <v>109</v>
      </c>
      <c r="F25">
        <v>16</v>
      </c>
      <c r="G25">
        <v>180859</v>
      </c>
      <c r="H25">
        <v>1</v>
      </c>
      <c r="I25">
        <v>47.93</v>
      </c>
      <c r="J25" t="s">
        <v>24</v>
      </c>
      <c r="K25" t="s">
        <v>35</v>
      </c>
      <c r="L25">
        <v>99423.15</v>
      </c>
      <c r="M25">
        <v>0</v>
      </c>
      <c r="N25">
        <v>234337</v>
      </c>
      <c r="O25">
        <v>0</v>
      </c>
      <c r="P25">
        <v>0</v>
      </c>
      <c r="Q25">
        <v>2.36</v>
      </c>
      <c r="R25">
        <v>0</v>
      </c>
      <c r="S25">
        <v>2.36</v>
      </c>
      <c r="T25" t="str">
        <f t="shared" si="0"/>
        <v xml:space="preserve"> </v>
      </c>
      <c r="U25" t="str">
        <f t="shared" si="1"/>
        <v xml:space="preserve"> </v>
      </c>
      <c r="V25" t="str">
        <f t="shared" si="2"/>
        <v xml:space="preserve"> </v>
      </c>
      <c r="W25">
        <f>IF(EXACT(TRIM(H25),1),1," ")</f>
        <v>1</v>
      </c>
      <c r="X25" t="str">
        <f t="shared" si="3"/>
        <v xml:space="preserve"> </v>
      </c>
    </row>
    <row r="26" spans="1:25" x14ac:dyDescent="0.25">
      <c r="A26" t="s">
        <v>110</v>
      </c>
      <c r="B26" t="s">
        <v>29</v>
      </c>
      <c r="C26" t="s">
        <v>30</v>
      </c>
      <c r="D26" t="s">
        <v>98</v>
      </c>
      <c r="E26" t="s">
        <v>111</v>
      </c>
      <c r="F26">
        <v>3</v>
      </c>
      <c r="G26">
        <v>30240</v>
      </c>
      <c r="H26">
        <v>0</v>
      </c>
      <c r="I26">
        <v>12.17</v>
      </c>
      <c r="J26" t="s">
        <v>24</v>
      </c>
      <c r="K26" t="s">
        <v>112</v>
      </c>
      <c r="L26">
        <v>59710.94</v>
      </c>
      <c r="M26">
        <v>0</v>
      </c>
      <c r="N26">
        <v>10080</v>
      </c>
      <c r="O26">
        <v>0</v>
      </c>
      <c r="P26">
        <v>0</v>
      </c>
      <c r="Q26">
        <v>0.17</v>
      </c>
      <c r="R26">
        <v>0</v>
      </c>
      <c r="S26">
        <v>0.17</v>
      </c>
      <c r="T26">
        <f t="shared" si="0"/>
        <v>1</v>
      </c>
      <c r="U26">
        <f t="shared" si="1"/>
        <v>1</v>
      </c>
      <c r="V26">
        <f t="shared" si="2"/>
        <v>1</v>
      </c>
      <c r="W26" t="str">
        <f>IF(EXACT(TRIM(H26),1),1," ")</f>
        <v xml:space="preserve"> </v>
      </c>
      <c r="X26" t="str">
        <f t="shared" si="3"/>
        <v xml:space="preserve"> </v>
      </c>
      <c r="Y26">
        <v>1</v>
      </c>
    </row>
    <row r="27" spans="1:25" x14ac:dyDescent="0.25">
      <c r="A27" t="s">
        <v>110</v>
      </c>
      <c r="B27" t="s">
        <v>29</v>
      </c>
      <c r="C27" t="s">
        <v>21</v>
      </c>
      <c r="D27" t="s">
        <v>98</v>
      </c>
      <c r="E27" t="s">
        <v>113</v>
      </c>
      <c r="F27">
        <v>16</v>
      </c>
      <c r="G27">
        <v>194779</v>
      </c>
      <c r="H27">
        <v>1</v>
      </c>
      <c r="I27">
        <v>33.49</v>
      </c>
      <c r="J27" t="s">
        <v>24</v>
      </c>
      <c r="K27" t="s">
        <v>85</v>
      </c>
      <c r="L27">
        <v>221823.45</v>
      </c>
      <c r="M27">
        <v>0</v>
      </c>
      <c r="N27">
        <v>208602</v>
      </c>
      <c r="O27">
        <v>0</v>
      </c>
      <c r="P27">
        <v>0</v>
      </c>
      <c r="Q27">
        <v>0.94</v>
      </c>
      <c r="R27">
        <v>0</v>
      </c>
      <c r="S27">
        <v>0.94</v>
      </c>
      <c r="T27" t="str">
        <f t="shared" si="0"/>
        <v xml:space="preserve"> </v>
      </c>
      <c r="U27" t="str">
        <f t="shared" si="1"/>
        <v xml:space="preserve"> </v>
      </c>
      <c r="V27" t="str">
        <f t="shared" si="2"/>
        <v xml:space="preserve"> </v>
      </c>
      <c r="X27" t="str">
        <f t="shared" si="3"/>
        <v xml:space="preserve"> </v>
      </c>
      <c r="Y27">
        <v>1</v>
      </c>
    </row>
    <row r="28" spans="1:25" x14ac:dyDescent="0.25">
      <c r="A28" t="s">
        <v>110</v>
      </c>
      <c r="B28" t="s">
        <v>29</v>
      </c>
      <c r="C28" t="s">
        <v>30</v>
      </c>
      <c r="D28" t="s">
        <v>98</v>
      </c>
      <c r="E28" t="s">
        <v>102</v>
      </c>
      <c r="F28">
        <v>1</v>
      </c>
      <c r="G28">
        <v>5009</v>
      </c>
      <c r="H28">
        <v>2</v>
      </c>
      <c r="I28">
        <v>1.82</v>
      </c>
      <c r="J28" t="s">
        <v>24</v>
      </c>
      <c r="K28" t="s">
        <v>114</v>
      </c>
      <c r="L28">
        <v>65932.75</v>
      </c>
      <c r="M28">
        <v>0</v>
      </c>
      <c r="N28">
        <v>73961</v>
      </c>
      <c r="O28">
        <v>0</v>
      </c>
      <c r="P28">
        <v>0</v>
      </c>
      <c r="Q28">
        <v>1.1200000000000001</v>
      </c>
      <c r="R28">
        <v>0</v>
      </c>
      <c r="S28">
        <v>1.1200000000000001</v>
      </c>
      <c r="T28">
        <f t="shared" si="0"/>
        <v>1</v>
      </c>
      <c r="U28" t="str">
        <f t="shared" si="1"/>
        <v xml:space="preserve"> </v>
      </c>
      <c r="V28" t="str">
        <f t="shared" si="2"/>
        <v xml:space="preserve"> </v>
      </c>
      <c r="W28" t="str">
        <f>IF(EXACT(TRIM(H28),1),1," ")</f>
        <v xml:space="preserve"> </v>
      </c>
      <c r="Y28">
        <v>1</v>
      </c>
    </row>
    <row r="29" spans="1:25" x14ac:dyDescent="0.25">
      <c r="A29" t="s">
        <v>115</v>
      </c>
      <c r="B29" t="s">
        <v>57</v>
      </c>
      <c r="C29" t="s">
        <v>37</v>
      </c>
      <c r="D29" t="s">
        <v>53</v>
      </c>
      <c r="E29" t="s">
        <v>39</v>
      </c>
      <c r="F29">
        <v>13</v>
      </c>
      <c r="G29">
        <v>132040</v>
      </c>
      <c r="H29">
        <v>1</v>
      </c>
      <c r="I29">
        <v>47.67</v>
      </c>
      <c r="J29" t="s">
        <v>24</v>
      </c>
      <c r="K29" t="s">
        <v>116</v>
      </c>
      <c r="L29">
        <v>66426.679999999993</v>
      </c>
      <c r="M29">
        <v>0</v>
      </c>
      <c r="N29">
        <v>321424</v>
      </c>
      <c r="O29">
        <v>0</v>
      </c>
      <c r="P29">
        <v>0</v>
      </c>
      <c r="Q29">
        <v>4.84</v>
      </c>
      <c r="R29">
        <v>0</v>
      </c>
      <c r="S29">
        <v>4.84</v>
      </c>
      <c r="T29" t="str">
        <f t="shared" si="0"/>
        <v xml:space="preserve"> </v>
      </c>
      <c r="U29" t="str">
        <f t="shared" si="1"/>
        <v xml:space="preserve"> </v>
      </c>
      <c r="V29" t="str">
        <f t="shared" si="2"/>
        <v xml:space="preserve"> </v>
      </c>
      <c r="W29">
        <f>IF(EXACT(TRIM(H29),1),1," ")</f>
        <v>1</v>
      </c>
      <c r="X29" t="str">
        <f t="shared" si="3"/>
        <v xml:space="preserve"> </v>
      </c>
    </row>
    <row r="30" spans="1:25" x14ac:dyDescent="0.25">
      <c r="A30" t="s">
        <v>117</v>
      </c>
      <c r="B30" t="s">
        <v>29</v>
      </c>
      <c r="C30" t="s">
        <v>72</v>
      </c>
      <c r="D30" t="s">
        <v>118</v>
      </c>
      <c r="E30" t="s">
        <v>74</v>
      </c>
      <c r="F30">
        <v>13</v>
      </c>
      <c r="G30">
        <v>43230</v>
      </c>
      <c r="H30">
        <v>0</v>
      </c>
      <c r="I30">
        <v>44.53</v>
      </c>
      <c r="J30" t="s">
        <v>24</v>
      </c>
      <c r="K30" t="s">
        <v>75</v>
      </c>
      <c r="L30">
        <v>23311.15</v>
      </c>
      <c r="M30">
        <v>0</v>
      </c>
      <c r="N30">
        <v>78606</v>
      </c>
      <c r="O30">
        <v>0</v>
      </c>
      <c r="P30">
        <v>0</v>
      </c>
      <c r="Q30">
        <v>3.37</v>
      </c>
      <c r="R30">
        <v>0</v>
      </c>
      <c r="S30">
        <v>3.37</v>
      </c>
      <c r="T30" t="str">
        <f t="shared" si="0"/>
        <v xml:space="preserve"> </v>
      </c>
      <c r="U30" t="str">
        <f t="shared" si="1"/>
        <v xml:space="preserve"> </v>
      </c>
      <c r="V30">
        <f t="shared" si="2"/>
        <v>1</v>
      </c>
      <c r="W30" t="str">
        <f>IF(EXACT(TRIM(H30),1),1," ")</f>
        <v xml:space="preserve"> </v>
      </c>
      <c r="X30" t="str">
        <f t="shared" si="3"/>
        <v xml:space="preserve"> </v>
      </c>
    </row>
    <row r="31" spans="1:25" x14ac:dyDescent="0.25">
      <c r="A31" t="s">
        <v>117</v>
      </c>
      <c r="B31" t="s">
        <v>29</v>
      </c>
      <c r="C31" t="s">
        <v>21</v>
      </c>
      <c r="D31" t="s">
        <v>118</v>
      </c>
      <c r="E31" t="s">
        <v>34</v>
      </c>
      <c r="F31">
        <v>1</v>
      </c>
      <c r="G31">
        <v>6885</v>
      </c>
      <c r="H31">
        <v>1</v>
      </c>
      <c r="I31">
        <v>3.18</v>
      </c>
      <c r="J31" t="s">
        <v>24</v>
      </c>
      <c r="K31" t="s">
        <v>35</v>
      </c>
      <c r="L31">
        <v>51885.01</v>
      </c>
      <c r="M31">
        <v>0</v>
      </c>
      <c r="N31">
        <v>989862</v>
      </c>
      <c r="O31">
        <v>0</v>
      </c>
      <c r="P31">
        <v>0</v>
      </c>
      <c r="Q31">
        <v>19.079999999999998</v>
      </c>
      <c r="R31">
        <v>0</v>
      </c>
      <c r="S31">
        <v>19.079999999999998</v>
      </c>
      <c r="T31">
        <f t="shared" si="0"/>
        <v>1</v>
      </c>
      <c r="U31" t="str">
        <f t="shared" si="1"/>
        <v xml:space="preserve"> </v>
      </c>
      <c r="V31" t="str">
        <f t="shared" si="2"/>
        <v xml:space="preserve"> </v>
      </c>
      <c r="Y31">
        <v>1</v>
      </c>
    </row>
    <row r="32" spans="1:25" x14ac:dyDescent="0.25">
      <c r="A32" t="s">
        <v>119</v>
      </c>
      <c r="B32" t="s">
        <v>79</v>
      </c>
      <c r="C32" t="s">
        <v>120</v>
      </c>
      <c r="D32" t="s">
        <v>121</v>
      </c>
      <c r="E32" t="s">
        <v>122</v>
      </c>
      <c r="F32">
        <v>1</v>
      </c>
      <c r="G32">
        <v>2339</v>
      </c>
      <c r="H32">
        <v>0</v>
      </c>
      <c r="I32">
        <v>15.29</v>
      </c>
      <c r="J32" t="s">
        <v>24</v>
      </c>
      <c r="K32" t="s">
        <v>123</v>
      </c>
      <c r="L32">
        <v>3672.13</v>
      </c>
      <c r="M32">
        <v>0</v>
      </c>
      <c r="N32">
        <v>43437</v>
      </c>
      <c r="O32">
        <v>0</v>
      </c>
      <c r="P32">
        <v>0</v>
      </c>
      <c r="Q32">
        <v>11.83</v>
      </c>
      <c r="R32">
        <v>0</v>
      </c>
      <c r="S32">
        <v>11.83</v>
      </c>
      <c r="T32">
        <f t="shared" si="0"/>
        <v>1</v>
      </c>
      <c r="U32">
        <f t="shared" si="1"/>
        <v>1</v>
      </c>
      <c r="V32">
        <f t="shared" si="2"/>
        <v>1</v>
      </c>
      <c r="W32" t="str">
        <f>IF(EXACT(TRIM(H32),1),1," ")</f>
        <v xml:space="preserve"> </v>
      </c>
      <c r="X32" t="str">
        <f t="shared" si="3"/>
        <v xml:space="preserve"> </v>
      </c>
    </row>
    <row r="33" spans="1:25" x14ac:dyDescent="0.25">
      <c r="A33" t="s">
        <v>124</v>
      </c>
      <c r="B33" t="s">
        <v>125</v>
      </c>
      <c r="C33" t="s">
        <v>21</v>
      </c>
      <c r="D33" t="s">
        <v>126</v>
      </c>
      <c r="E33" t="s">
        <v>127</v>
      </c>
      <c r="F33">
        <v>17</v>
      </c>
      <c r="G33">
        <v>204325</v>
      </c>
      <c r="H33">
        <v>1</v>
      </c>
      <c r="I33">
        <v>45.73</v>
      </c>
      <c r="J33" t="s">
        <v>63</v>
      </c>
      <c r="K33" t="s">
        <v>128</v>
      </c>
      <c r="L33">
        <v>86959.17</v>
      </c>
      <c r="M33">
        <v>0</v>
      </c>
      <c r="N33">
        <v>11399</v>
      </c>
      <c r="O33">
        <v>0</v>
      </c>
      <c r="P33">
        <v>0</v>
      </c>
      <c r="Q33">
        <v>0.13</v>
      </c>
      <c r="R33">
        <v>0</v>
      </c>
      <c r="S33">
        <v>0.13</v>
      </c>
      <c r="T33" t="str">
        <f t="shared" si="0"/>
        <v xml:space="preserve"> </v>
      </c>
      <c r="U33" t="str">
        <f t="shared" si="1"/>
        <v xml:space="preserve"> </v>
      </c>
      <c r="V33" t="str">
        <f t="shared" si="2"/>
        <v xml:space="preserve"> </v>
      </c>
      <c r="W33">
        <f>IF(EXACT(TRIM(H33),1),1," ")</f>
        <v>1</v>
      </c>
      <c r="X33" t="str">
        <f t="shared" si="3"/>
        <v xml:space="preserve"> </v>
      </c>
    </row>
    <row r="34" spans="1:25" x14ac:dyDescent="0.25">
      <c r="A34" t="s">
        <v>124</v>
      </c>
      <c r="B34" t="s">
        <v>125</v>
      </c>
      <c r="C34" t="s">
        <v>30</v>
      </c>
      <c r="D34" t="s">
        <v>126</v>
      </c>
      <c r="E34" t="s">
        <v>102</v>
      </c>
      <c r="F34">
        <v>1</v>
      </c>
      <c r="G34">
        <v>5013</v>
      </c>
      <c r="H34">
        <v>2</v>
      </c>
      <c r="I34">
        <v>1.84</v>
      </c>
      <c r="J34" t="s">
        <v>24</v>
      </c>
      <c r="K34" t="s">
        <v>33</v>
      </c>
      <c r="L34">
        <v>65338.49</v>
      </c>
      <c r="M34">
        <v>0</v>
      </c>
      <c r="N34">
        <v>559262</v>
      </c>
      <c r="O34">
        <v>0</v>
      </c>
      <c r="P34">
        <v>0</v>
      </c>
      <c r="Q34">
        <v>8.56</v>
      </c>
      <c r="R34">
        <v>0</v>
      </c>
      <c r="S34">
        <v>8.56</v>
      </c>
      <c r="T34">
        <f t="shared" si="0"/>
        <v>1</v>
      </c>
      <c r="U34" t="str">
        <f t="shared" si="1"/>
        <v xml:space="preserve"> </v>
      </c>
      <c r="V34" t="str">
        <f t="shared" si="2"/>
        <v xml:space="preserve"> </v>
      </c>
      <c r="W34" t="str">
        <f>IF(EXACT(TRIM(H34),1),1," ")</f>
        <v xml:space="preserve"> </v>
      </c>
      <c r="Y34">
        <v>1</v>
      </c>
    </row>
    <row r="35" spans="1:25" x14ac:dyDescent="0.25">
      <c r="A35" t="s">
        <v>129</v>
      </c>
      <c r="B35" t="s">
        <v>29</v>
      </c>
      <c r="C35" t="s">
        <v>58</v>
      </c>
      <c r="D35" t="s">
        <v>130</v>
      </c>
      <c r="E35" t="s">
        <v>131</v>
      </c>
      <c r="F35">
        <v>22</v>
      </c>
      <c r="G35">
        <v>165590</v>
      </c>
      <c r="H35">
        <v>1</v>
      </c>
      <c r="I35">
        <v>47.29</v>
      </c>
      <c r="J35" t="s">
        <v>24</v>
      </c>
      <c r="K35" t="s">
        <v>132</v>
      </c>
      <c r="L35">
        <v>85026.83</v>
      </c>
      <c r="M35">
        <v>0</v>
      </c>
      <c r="N35">
        <v>201656</v>
      </c>
      <c r="O35">
        <v>0</v>
      </c>
      <c r="P35">
        <v>0</v>
      </c>
      <c r="Q35">
        <v>2.37</v>
      </c>
      <c r="R35">
        <v>0</v>
      </c>
      <c r="S35">
        <v>2.37</v>
      </c>
      <c r="T35" t="str">
        <f t="shared" si="0"/>
        <v xml:space="preserve"> </v>
      </c>
      <c r="U35" t="str">
        <f t="shared" si="1"/>
        <v xml:space="preserve"> </v>
      </c>
      <c r="V35" t="str">
        <f t="shared" si="2"/>
        <v xml:space="preserve"> </v>
      </c>
      <c r="W35">
        <f>IF(EXACT(TRIM(H35),1),1," ")</f>
        <v>1</v>
      </c>
      <c r="X35" t="str">
        <f t="shared" si="3"/>
        <v xml:space="preserve"> </v>
      </c>
    </row>
    <row r="36" spans="1:25" x14ac:dyDescent="0.25">
      <c r="A36" t="s">
        <v>133</v>
      </c>
      <c r="B36" t="s">
        <v>29</v>
      </c>
      <c r="C36" t="s">
        <v>134</v>
      </c>
      <c r="D36" t="s">
        <v>135</v>
      </c>
      <c r="E36" t="s">
        <v>136</v>
      </c>
      <c r="F36">
        <v>1</v>
      </c>
      <c r="G36">
        <v>3284</v>
      </c>
      <c r="H36">
        <v>0</v>
      </c>
      <c r="I36">
        <v>22.19</v>
      </c>
      <c r="J36" t="s">
        <v>24</v>
      </c>
      <c r="K36" t="s">
        <v>137</v>
      </c>
      <c r="L36">
        <v>3427.24</v>
      </c>
      <c r="M36">
        <v>0</v>
      </c>
      <c r="N36">
        <v>117115</v>
      </c>
      <c r="O36">
        <v>0</v>
      </c>
      <c r="P36">
        <v>0</v>
      </c>
      <c r="Q36">
        <v>34.17</v>
      </c>
      <c r="R36">
        <v>0</v>
      </c>
      <c r="S36">
        <v>34.17</v>
      </c>
      <c r="T36">
        <f t="shared" si="0"/>
        <v>1</v>
      </c>
      <c r="U36">
        <f t="shared" si="1"/>
        <v>1</v>
      </c>
      <c r="V36">
        <f t="shared" si="2"/>
        <v>1</v>
      </c>
      <c r="W36" t="str">
        <f>IF(EXACT(TRIM(H36),1),1," ")</f>
        <v xml:space="preserve"> </v>
      </c>
      <c r="X36" t="str">
        <f t="shared" si="3"/>
        <v xml:space="preserve"> </v>
      </c>
    </row>
    <row r="37" spans="1:25" x14ac:dyDescent="0.25">
      <c r="A37" t="s">
        <v>138</v>
      </c>
      <c r="B37" t="s">
        <v>29</v>
      </c>
      <c r="C37" t="s">
        <v>139</v>
      </c>
      <c r="D37" t="s">
        <v>140</v>
      </c>
      <c r="E37" t="s">
        <v>141</v>
      </c>
      <c r="F37">
        <v>19</v>
      </c>
      <c r="G37">
        <v>132086</v>
      </c>
      <c r="H37">
        <v>1</v>
      </c>
      <c r="I37">
        <v>47.47</v>
      </c>
      <c r="J37" t="s">
        <v>24</v>
      </c>
      <c r="K37" t="s">
        <v>142</v>
      </c>
      <c r="L37">
        <v>66778.399999999994</v>
      </c>
      <c r="M37">
        <v>0</v>
      </c>
      <c r="N37">
        <v>23012</v>
      </c>
      <c r="O37">
        <v>0</v>
      </c>
      <c r="P37">
        <v>0</v>
      </c>
      <c r="Q37">
        <v>0.34</v>
      </c>
      <c r="R37">
        <v>0</v>
      </c>
      <c r="S37">
        <v>0.34</v>
      </c>
      <c r="T37" t="str">
        <f t="shared" si="0"/>
        <v xml:space="preserve"> </v>
      </c>
      <c r="U37" t="str">
        <f t="shared" si="1"/>
        <v xml:space="preserve"> </v>
      </c>
      <c r="V37" t="str">
        <f t="shared" si="2"/>
        <v xml:space="preserve"> </v>
      </c>
      <c r="W37">
        <f>IF(EXACT(TRIM(H37),1),1," ")</f>
        <v>1</v>
      </c>
      <c r="X37" t="str">
        <f t="shared" si="3"/>
        <v xml:space="preserve"> </v>
      </c>
    </row>
    <row r="38" spans="1:25" x14ac:dyDescent="0.25">
      <c r="A38" t="s">
        <v>143</v>
      </c>
      <c r="B38" t="s">
        <v>29</v>
      </c>
      <c r="C38" t="s">
        <v>134</v>
      </c>
      <c r="D38" t="s">
        <v>135</v>
      </c>
      <c r="E38" t="s">
        <v>136</v>
      </c>
      <c r="F38">
        <v>4</v>
      </c>
      <c r="G38">
        <v>5523</v>
      </c>
      <c r="H38">
        <v>0</v>
      </c>
      <c r="I38">
        <v>37.32</v>
      </c>
      <c r="J38" t="s">
        <v>24</v>
      </c>
      <c r="K38" t="s">
        <v>144</v>
      </c>
      <c r="L38">
        <v>3427.24</v>
      </c>
      <c r="M38">
        <v>0</v>
      </c>
      <c r="N38">
        <v>101543</v>
      </c>
      <c r="O38">
        <v>0</v>
      </c>
      <c r="P38">
        <v>0</v>
      </c>
      <c r="Q38">
        <v>29.63</v>
      </c>
      <c r="R38">
        <v>0</v>
      </c>
      <c r="S38">
        <v>29.63</v>
      </c>
      <c r="T38" t="str">
        <f t="shared" si="0"/>
        <v xml:space="preserve"> </v>
      </c>
      <c r="U38" t="str">
        <f t="shared" si="1"/>
        <v xml:space="preserve"> </v>
      </c>
      <c r="V38">
        <f t="shared" si="2"/>
        <v>1</v>
      </c>
      <c r="W38" t="str">
        <f>IF(EXACT(TRIM(H38),1),1," ")</f>
        <v xml:space="preserve"> </v>
      </c>
      <c r="X38" t="str">
        <f t="shared" si="3"/>
        <v xml:space="preserve"> </v>
      </c>
    </row>
    <row r="39" spans="1:25" x14ac:dyDescent="0.25">
      <c r="A39" t="s">
        <v>143</v>
      </c>
      <c r="B39" t="s">
        <v>29</v>
      </c>
      <c r="C39" t="s">
        <v>145</v>
      </c>
      <c r="D39" t="s">
        <v>135</v>
      </c>
      <c r="E39" t="s">
        <v>62</v>
      </c>
      <c r="F39">
        <v>1</v>
      </c>
      <c r="G39">
        <v>15042</v>
      </c>
      <c r="H39">
        <v>1</v>
      </c>
      <c r="I39">
        <v>0.79</v>
      </c>
      <c r="J39" t="s">
        <v>24</v>
      </c>
      <c r="K39" t="s">
        <v>146</v>
      </c>
      <c r="L39">
        <v>455253.33</v>
      </c>
      <c r="M39">
        <v>0</v>
      </c>
      <c r="N39">
        <v>15042</v>
      </c>
      <c r="O39">
        <v>0</v>
      </c>
      <c r="P39">
        <v>0</v>
      </c>
      <c r="Q39">
        <v>0.03</v>
      </c>
      <c r="R39">
        <v>0</v>
      </c>
      <c r="S39">
        <v>0.03</v>
      </c>
      <c r="T39">
        <f t="shared" si="0"/>
        <v>1</v>
      </c>
      <c r="U39" t="str">
        <f t="shared" si="1"/>
        <v xml:space="preserve"> </v>
      </c>
      <c r="V39" t="str">
        <f t="shared" si="2"/>
        <v xml:space="preserve"> </v>
      </c>
      <c r="Y39">
        <v>1</v>
      </c>
    </row>
    <row r="40" spans="1:25" x14ac:dyDescent="0.25">
      <c r="A40" t="s">
        <v>143</v>
      </c>
      <c r="B40" t="s">
        <v>29</v>
      </c>
      <c r="C40" t="s">
        <v>145</v>
      </c>
      <c r="D40" t="s">
        <v>135</v>
      </c>
      <c r="E40" t="s">
        <v>147</v>
      </c>
      <c r="F40">
        <v>1</v>
      </c>
      <c r="G40">
        <v>13661</v>
      </c>
      <c r="H40">
        <v>2</v>
      </c>
      <c r="I40">
        <v>1.6</v>
      </c>
      <c r="J40" t="s">
        <v>63</v>
      </c>
      <c r="K40" t="s">
        <v>148</v>
      </c>
      <c r="L40">
        <v>205233.9</v>
      </c>
      <c r="M40">
        <v>0</v>
      </c>
      <c r="N40">
        <v>13661</v>
      </c>
      <c r="O40">
        <v>0</v>
      </c>
      <c r="P40">
        <v>0</v>
      </c>
      <c r="Q40">
        <v>7.0000000000000007E-2</v>
      </c>
      <c r="R40">
        <v>0</v>
      </c>
      <c r="S40">
        <v>7.0000000000000007E-2</v>
      </c>
      <c r="T40">
        <f t="shared" si="0"/>
        <v>1</v>
      </c>
      <c r="U40" t="str">
        <f t="shared" si="1"/>
        <v xml:space="preserve"> </v>
      </c>
      <c r="V40" t="str">
        <f t="shared" si="2"/>
        <v xml:space="preserve"> </v>
      </c>
      <c r="W40" t="str">
        <f>IF(EXACT(TRIM(H40),1),1," ")</f>
        <v xml:space="preserve"> </v>
      </c>
      <c r="X40">
        <f t="shared" si="3"/>
        <v>1</v>
      </c>
    </row>
    <row r="41" spans="1:25" x14ac:dyDescent="0.25">
      <c r="A41" t="s">
        <v>143</v>
      </c>
      <c r="B41" t="s">
        <v>29</v>
      </c>
      <c r="C41" t="s">
        <v>21</v>
      </c>
      <c r="D41" t="s">
        <v>135</v>
      </c>
      <c r="E41" t="s">
        <v>109</v>
      </c>
      <c r="F41">
        <v>3</v>
      </c>
      <c r="G41">
        <v>34406</v>
      </c>
      <c r="H41">
        <v>3</v>
      </c>
      <c r="I41">
        <v>8.2100000000000009</v>
      </c>
      <c r="J41" t="s">
        <v>24</v>
      </c>
      <c r="K41" t="s">
        <v>35</v>
      </c>
      <c r="L41">
        <v>100568.15</v>
      </c>
      <c r="M41">
        <v>0</v>
      </c>
      <c r="N41">
        <v>166595</v>
      </c>
      <c r="O41">
        <v>0</v>
      </c>
      <c r="P41">
        <v>0</v>
      </c>
      <c r="Q41">
        <v>1.66</v>
      </c>
      <c r="R41">
        <v>0</v>
      </c>
      <c r="S41">
        <v>1.66</v>
      </c>
      <c r="T41">
        <f t="shared" si="0"/>
        <v>1</v>
      </c>
      <c r="U41" t="str">
        <f t="shared" si="1"/>
        <v xml:space="preserve"> </v>
      </c>
      <c r="V41" t="str">
        <f t="shared" si="2"/>
        <v xml:space="preserve"> </v>
      </c>
      <c r="W41" t="str">
        <f>IF(EXACT(TRIM(H41),1),1," ")</f>
        <v xml:space="preserve"> </v>
      </c>
      <c r="Y41">
        <v>1</v>
      </c>
    </row>
    <row r="42" spans="1:25" x14ac:dyDescent="0.25">
      <c r="A42" t="s">
        <v>149</v>
      </c>
      <c r="B42" t="s">
        <v>125</v>
      </c>
      <c r="C42" t="s">
        <v>21</v>
      </c>
      <c r="D42" t="s">
        <v>150</v>
      </c>
      <c r="E42" t="s">
        <v>151</v>
      </c>
      <c r="F42">
        <v>9</v>
      </c>
      <c r="G42">
        <v>111812</v>
      </c>
      <c r="H42">
        <v>1</v>
      </c>
      <c r="I42">
        <v>31.42</v>
      </c>
      <c r="J42" t="s">
        <v>24</v>
      </c>
      <c r="K42" t="s">
        <v>152</v>
      </c>
      <c r="L42">
        <v>85421.31</v>
      </c>
      <c r="M42">
        <v>0</v>
      </c>
      <c r="N42">
        <v>111812</v>
      </c>
      <c r="O42">
        <v>0</v>
      </c>
      <c r="P42">
        <v>0</v>
      </c>
      <c r="Q42">
        <v>1.31</v>
      </c>
      <c r="R42">
        <v>0</v>
      </c>
      <c r="S42">
        <v>1.31</v>
      </c>
      <c r="T42" t="str">
        <f t="shared" si="0"/>
        <v xml:space="preserve"> </v>
      </c>
      <c r="U42" t="str">
        <f t="shared" si="1"/>
        <v xml:space="preserve"> </v>
      </c>
      <c r="V42" t="str">
        <f t="shared" si="2"/>
        <v xml:space="preserve"> </v>
      </c>
      <c r="W42">
        <f>IF(EXACT(TRIM(H42),1),1," ")</f>
        <v>1</v>
      </c>
      <c r="X42" t="str">
        <f t="shared" si="3"/>
        <v xml:space="preserve"> </v>
      </c>
    </row>
    <row r="43" spans="1:25" x14ac:dyDescent="0.25">
      <c r="A43" t="s">
        <v>149</v>
      </c>
      <c r="B43" t="s">
        <v>125</v>
      </c>
      <c r="C43" t="s">
        <v>58</v>
      </c>
      <c r="D43" t="s">
        <v>150</v>
      </c>
      <c r="E43" t="s">
        <v>153</v>
      </c>
      <c r="F43">
        <v>5</v>
      </c>
      <c r="G43">
        <v>25748</v>
      </c>
      <c r="H43">
        <v>2</v>
      </c>
      <c r="I43">
        <v>16.38</v>
      </c>
      <c r="J43" t="s">
        <v>24</v>
      </c>
      <c r="K43" t="s">
        <v>132</v>
      </c>
      <c r="L43">
        <v>37726.01</v>
      </c>
      <c r="M43">
        <v>0</v>
      </c>
      <c r="N43">
        <v>7897</v>
      </c>
      <c r="O43">
        <v>0</v>
      </c>
      <c r="P43">
        <v>0</v>
      </c>
      <c r="Q43">
        <v>0.21</v>
      </c>
      <c r="R43">
        <v>0</v>
      </c>
      <c r="S43">
        <v>0.21</v>
      </c>
      <c r="T43">
        <f t="shared" si="0"/>
        <v>1</v>
      </c>
      <c r="U43" t="str">
        <f t="shared" si="1"/>
        <v xml:space="preserve"> </v>
      </c>
      <c r="V43" t="str">
        <f t="shared" si="2"/>
        <v xml:space="preserve"> </v>
      </c>
      <c r="W43" t="str">
        <f>IF(EXACT(TRIM(H43),1),1," ")</f>
        <v xml:space="preserve"> </v>
      </c>
      <c r="Y43">
        <v>1</v>
      </c>
    </row>
    <row r="44" spans="1:25" x14ac:dyDescent="0.25">
      <c r="A44" t="s">
        <v>154</v>
      </c>
      <c r="B44" t="s">
        <v>29</v>
      </c>
      <c r="C44" t="s">
        <v>30</v>
      </c>
      <c r="D44" t="s">
        <v>101</v>
      </c>
      <c r="E44" t="s">
        <v>102</v>
      </c>
      <c r="F44">
        <v>1</v>
      </c>
      <c r="G44">
        <v>5934</v>
      </c>
      <c r="H44">
        <v>0</v>
      </c>
      <c r="I44">
        <v>2.17</v>
      </c>
      <c r="J44" t="s">
        <v>24</v>
      </c>
      <c r="K44" t="s">
        <v>33</v>
      </c>
      <c r="L44">
        <v>65579.490000000005</v>
      </c>
      <c r="M44">
        <v>0</v>
      </c>
      <c r="N44">
        <v>203257</v>
      </c>
      <c r="O44">
        <v>0</v>
      </c>
      <c r="P44">
        <v>0</v>
      </c>
      <c r="Q44">
        <v>3.1</v>
      </c>
      <c r="R44">
        <v>0</v>
      </c>
      <c r="S44">
        <v>3.1</v>
      </c>
      <c r="T44">
        <f t="shared" si="0"/>
        <v>1</v>
      </c>
      <c r="U44">
        <f t="shared" si="1"/>
        <v>1</v>
      </c>
      <c r="V44">
        <f t="shared" si="2"/>
        <v>1</v>
      </c>
      <c r="W44" t="str">
        <f>IF(EXACT(TRIM(H44),1),1," ")</f>
        <v xml:space="preserve"> </v>
      </c>
      <c r="X44" t="str">
        <f t="shared" si="3"/>
        <v xml:space="preserve"> </v>
      </c>
    </row>
    <row r="45" spans="1:25" x14ac:dyDescent="0.25">
      <c r="A45" t="s">
        <v>155</v>
      </c>
      <c r="B45" t="s">
        <v>29</v>
      </c>
      <c r="C45" t="s">
        <v>139</v>
      </c>
      <c r="D45" t="s">
        <v>156</v>
      </c>
      <c r="E45" t="s">
        <v>157</v>
      </c>
      <c r="F45">
        <v>22</v>
      </c>
      <c r="G45">
        <v>136892</v>
      </c>
      <c r="H45">
        <v>1</v>
      </c>
      <c r="I45">
        <v>47.63</v>
      </c>
      <c r="J45" t="s">
        <v>82</v>
      </c>
      <c r="K45" t="s">
        <v>158</v>
      </c>
      <c r="L45">
        <v>72223.12</v>
      </c>
      <c r="M45">
        <v>0</v>
      </c>
      <c r="N45">
        <v>276040</v>
      </c>
      <c r="O45">
        <v>0</v>
      </c>
      <c r="P45">
        <v>0</v>
      </c>
      <c r="Q45">
        <v>3.82</v>
      </c>
      <c r="R45">
        <v>0</v>
      </c>
      <c r="S45">
        <v>3.82</v>
      </c>
      <c r="T45" t="str">
        <f t="shared" si="0"/>
        <v xml:space="preserve"> </v>
      </c>
      <c r="U45" t="str">
        <f t="shared" si="1"/>
        <v xml:space="preserve"> </v>
      </c>
      <c r="V45" t="str">
        <f t="shared" si="2"/>
        <v xml:space="preserve"> </v>
      </c>
      <c r="W45">
        <f>IF(EXACT(TRIM(H45),1),1," ")</f>
        <v>1</v>
      </c>
      <c r="X45" t="str">
        <f t="shared" si="3"/>
        <v xml:space="preserve"> </v>
      </c>
    </row>
    <row r="46" spans="1:25" x14ac:dyDescent="0.25">
      <c r="A46" t="s">
        <v>159</v>
      </c>
      <c r="B46" t="s">
        <v>160</v>
      </c>
      <c r="C46" t="s">
        <v>21</v>
      </c>
      <c r="D46" t="s">
        <v>161</v>
      </c>
      <c r="E46" t="s">
        <v>90</v>
      </c>
      <c r="F46">
        <v>1</v>
      </c>
      <c r="G46">
        <v>16771</v>
      </c>
      <c r="H46">
        <v>0</v>
      </c>
      <c r="I46">
        <v>4.3899999999999997</v>
      </c>
      <c r="J46" t="s">
        <v>24</v>
      </c>
      <c r="K46" t="s">
        <v>25</v>
      </c>
      <c r="L46">
        <v>92702.12</v>
      </c>
      <c r="M46">
        <v>0</v>
      </c>
      <c r="N46">
        <v>156922</v>
      </c>
      <c r="O46">
        <v>0</v>
      </c>
      <c r="P46">
        <v>0</v>
      </c>
      <c r="Q46">
        <v>1.69</v>
      </c>
      <c r="R46">
        <v>0</v>
      </c>
      <c r="S46">
        <v>1.69</v>
      </c>
      <c r="T46">
        <f t="shared" si="0"/>
        <v>1</v>
      </c>
      <c r="U46">
        <f t="shared" si="1"/>
        <v>1</v>
      </c>
      <c r="V46">
        <f t="shared" si="2"/>
        <v>1</v>
      </c>
      <c r="W46" t="str">
        <f>IF(EXACT(TRIM(H46),1),1," ")</f>
        <v xml:space="preserve"> </v>
      </c>
      <c r="X46" t="str">
        <f t="shared" si="3"/>
        <v xml:space="preserve"> </v>
      </c>
    </row>
    <row r="47" spans="1:25" x14ac:dyDescent="0.25">
      <c r="A47" t="s">
        <v>162</v>
      </c>
      <c r="B47" t="s">
        <v>29</v>
      </c>
      <c r="C47" t="s">
        <v>30</v>
      </c>
      <c r="D47" t="s">
        <v>163</v>
      </c>
      <c r="E47" t="s">
        <v>102</v>
      </c>
      <c r="F47">
        <v>16</v>
      </c>
      <c r="G47">
        <v>129290</v>
      </c>
      <c r="H47">
        <v>1</v>
      </c>
      <c r="I47">
        <v>47.49</v>
      </c>
      <c r="J47" t="s">
        <v>24</v>
      </c>
      <c r="K47" t="s">
        <v>114</v>
      </c>
      <c r="L47">
        <v>65319.29</v>
      </c>
      <c r="M47">
        <v>0</v>
      </c>
      <c r="N47">
        <v>3722</v>
      </c>
      <c r="O47">
        <v>0</v>
      </c>
      <c r="P47">
        <v>0</v>
      </c>
      <c r="Q47">
        <v>0.06</v>
      </c>
      <c r="R47">
        <v>0</v>
      </c>
      <c r="S47">
        <v>0.06</v>
      </c>
      <c r="T47" t="str">
        <f t="shared" si="0"/>
        <v xml:space="preserve"> </v>
      </c>
      <c r="U47" t="str">
        <f t="shared" si="1"/>
        <v xml:space="preserve"> </v>
      </c>
      <c r="V47" t="str">
        <f t="shared" si="2"/>
        <v xml:space="preserve"> </v>
      </c>
      <c r="W47">
        <f>IF(EXACT(TRIM(H47),1),1," ")</f>
        <v>1</v>
      </c>
      <c r="X47" t="str">
        <f t="shared" si="3"/>
        <v xml:space="preserve"> </v>
      </c>
    </row>
    <row r="48" spans="1:25" x14ac:dyDescent="0.25">
      <c r="A48" t="s">
        <v>164</v>
      </c>
      <c r="B48" t="s">
        <v>29</v>
      </c>
      <c r="C48" t="s">
        <v>37</v>
      </c>
      <c r="D48" t="s">
        <v>48</v>
      </c>
      <c r="E48" t="s">
        <v>49</v>
      </c>
      <c r="F48">
        <v>10</v>
      </c>
      <c r="G48">
        <v>140934</v>
      </c>
      <c r="H48">
        <v>0</v>
      </c>
      <c r="I48">
        <v>46.1</v>
      </c>
      <c r="J48" t="s">
        <v>24</v>
      </c>
      <c r="K48" t="s">
        <v>50</v>
      </c>
      <c r="L48">
        <v>75262.179999999993</v>
      </c>
      <c r="M48">
        <v>0</v>
      </c>
      <c r="N48">
        <v>75010</v>
      </c>
      <c r="O48">
        <v>0</v>
      </c>
      <c r="P48">
        <v>0</v>
      </c>
      <c r="Q48">
        <v>1</v>
      </c>
      <c r="R48">
        <v>0</v>
      </c>
      <c r="S48">
        <v>1</v>
      </c>
      <c r="T48" t="str">
        <f t="shared" si="0"/>
        <v xml:space="preserve"> </v>
      </c>
      <c r="U48" t="str">
        <f t="shared" si="1"/>
        <v xml:space="preserve"> </v>
      </c>
      <c r="V48">
        <f t="shared" si="2"/>
        <v>1</v>
      </c>
      <c r="W48" t="str">
        <f>IF(EXACT(TRIM(H48),1),1," ")</f>
        <v xml:space="preserve"> </v>
      </c>
      <c r="X48" t="str">
        <f t="shared" si="3"/>
        <v xml:space="preserve"> </v>
      </c>
    </row>
    <row r="49" spans="1:25" x14ac:dyDescent="0.25">
      <c r="A49" t="s">
        <v>165</v>
      </c>
      <c r="B49" t="s">
        <v>29</v>
      </c>
      <c r="C49" t="s">
        <v>166</v>
      </c>
      <c r="D49" t="s">
        <v>167</v>
      </c>
      <c r="E49" t="s">
        <v>168</v>
      </c>
      <c r="F49">
        <v>5</v>
      </c>
      <c r="G49">
        <v>52867</v>
      </c>
      <c r="H49">
        <v>1</v>
      </c>
      <c r="I49">
        <v>42.99</v>
      </c>
      <c r="J49" t="s">
        <v>24</v>
      </c>
      <c r="K49" t="s">
        <v>169</v>
      </c>
      <c r="L49">
        <v>31064.6</v>
      </c>
      <c r="M49">
        <v>0</v>
      </c>
      <c r="N49">
        <v>86993</v>
      </c>
      <c r="O49">
        <v>0</v>
      </c>
      <c r="P49">
        <v>0</v>
      </c>
      <c r="Q49">
        <v>2.8</v>
      </c>
      <c r="R49">
        <v>0</v>
      </c>
      <c r="S49">
        <v>2.8</v>
      </c>
      <c r="T49" t="str">
        <f t="shared" si="0"/>
        <v xml:space="preserve"> </v>
      </c>
      <c r="U49" t="str">
        <f t="shared" si="1"/>
        <v xml:space="preserve"> </v>
      </c>
      <c r="V49" t="str">
        <f t="shared" si="2"/>
        <v xml:space="preserve"> </v>
      </c>
      <c r="W49">
        <f>IF(EXACT(TRIM(H49),1),1," ")</f>
        <v>1</v>
      </c>
      <c r="X49" t="str">
        <f t="shared" si="3"/>
        <v xml:space="preserve"> </v>
      </c>
    </row>
    <row r="50" spans="1:25" x14ac:dyDescent="0.25">
      <c r="A50" t="s">
        <v>165</v>
      </c>
      <c r="B50" t="s">
        <v>29</v>
      </c>
      <c r="C50" t="s">
        <v>21</v>
      </c>
      <c r="D50" t="s">
        <v>167</v>
      </c>
      <c r="E50" t="s">
        <v>26</v>
      </c>
      <c r="F50">
        <v>2</v>
      </c>
      <c r="G50">
        <v>20484</v>
      </c>
      <c r="H50">
        <v>2</v>
      </c>
      <c r="I50">
        <v>3.78</v>
      </c>
      <c r="J50" t="s">
        <v>24</v>
      </c>
      <c r="K50" t="s">
        <v>27</v>
      </c>
      <c r="L50">
        <v>263519.06</v>
      </c>
      <c r="M50">
        <v>0</v>
      </c>
      <c r="N50">
        <v>16190</v>
      </c>
      <c r="O50">
        <v>0</v>
      </c>
      <c r="P50">
        <v>0</v>
      </c>
      <c r="Q50">
        <v>0.06</v>
      </c>
      <c r="R50">
        <v>0</v>
      </c>
      <c r="S50">
        <v>0.06</v>
      </c>
      <c r="T50">
        <f t="shared" si="0"/>
        <v>1</v>
      </c>
      <c r="U50" t="str">
        <f t="shared" si="1"/>
        <v xml:space="preserve"> </v>
      </c>
      <c r="V50" t="str">
        <f t="shared" si="2"/>
        <v xml:space="preserve"> </v>
      </c>
      <c r="W50" t="str">
        <f>IF(EXACT(TRIM(H50),1),1," ")</f>
        <v xml:space="preserve"> </v>
      </c>
      <c r="Y50">
        <v>1</v>
      </c>
    </row>
    <row r="51" spans="1:25" x14ac:dyDescent="0.25">
      <c r="A51" t="s">
        <v>170</v>
      </c>
      <c r="B51" t="s">
        <v>79</v>
      </c>
      <c r="C51" t="s">
        <v>120</v>
      </c>
      <c r="D51" t="s">
        <v>121</v>
      </c>
      <c r="E51" t="s">
        <v>122</v>
      </c>
      <c r="F51">
        <v>1</v>
      </c>
      <c r="G51">
        <v>2386</v>
      </c>
      <c r="H51">
        <v>0</v>
      </c>
      <c r="I51">
        <v>15.59</v>
      </c>
      <c r="J51" t="s">
        <v>24</v>
      </c>
      <c r="K51" t="s">
        <v>123</v>
      </c>
      <c r="L51">
        <v>3672.13</v>
      </c>
      <c r="M51">
        <v>0</v>
      </c>
      <c r="N51">
        <v>43437</v>
      </c>
      <c r="O51">
        <v>0</v>
      </c>
      <c r="P51">
        <v>0</v>
      </c>
      <c r="Q51">
        <v>11.83</v>
      </c>
      <c r="R51">
        <v>0</v>
      </c>
      <c r="S51">
        <v>11.83</v>
      </c>
      <c r="T51">
        <f t="shared" si="0"/>
        <v>1</v>
      </c>
      <c r="U51">
        <f t="shared" si="1"/>
        <v>1</v>
      </c>
      <c r="V51">
        <f t="shared" si="2"/>
        <v>1</v>
      </c>
      <c r="W51" t="str">
        <f>IF(EXACT(TRIM(H51),1),1," ")</f>
        <v xml:space="preserve"> </v>
      </c>
      <c r="X51" t="str">
        <f t="shared" si="3"/>
        <v xml:space="preserve"> </v>
      </c>
    </row>
    <row r="52" spans="1:25" x14ac:dyDescent="0.25">
      <c r="A52" t="s">
        <v>171</v>
      </c>
      <c r="B52" t="s">
        <v>29</v>
      </c>
      <c r="C52" t="s">
        <v>58</v>
      </c>
      <c r="D52" t="s">
        <v>172</v>
      </c>
      <c r="E52" t="s">
        <v>173</v>
      </c>
      <c r="F52">
        <v>1</v>
      </c>
      <c r="G52">
        <v>7890</v>
      </c>
      <c r="H52">
        <v>0</v>
      </c>
      <c r="I52">
        <v>6.31</v>
      </c>
      <c r="J52" t="s">
        <v>24</v>
      </c>
      <c r="K52" t="s">
        <v>174</v>
      </c>
      <c r="L52">
        <v>40960.82</v>
      </c>
      <c r="M52">
        <v>0</v>
      </c>
      <c r="N52">
        <v>160783</v>
      </c>
      <c r="O52">
        <v>0</v>
      </c>
      <c r="P52">
        <v>0</v>
      </c>
      <c r="Q52">
        <v>3.93</v>
      </c>
      <c r="R52">
        <v>0</v>
      </c>
      <c r="S52">
        <v>3.93</v>
      </c>
      <c r="T52">
        <f t="shared" si="0"/>
        <v>1</v>
      </c>
      <c r="U52">
        <f t="shared" si="1"/>
        <v>1</v>
      </c>
      <c r="V52">
        <f t="shared" si="2"/>
        <v>1</v>
      </c>
      <c r="W52" t="str">
        <f>IF(EXACT(TRIM(H52),1),1," ")</f>
        <v xml:space="preserve"> </v>
      </c>
      <c r="X52" t="str">
        <f t="shared" si="3"/>
        <v xml:space="preserve"> </v>
      </c>
    </row>
    <row r="53" spans="1:25" x14ac:dyDescent="0.25">
      <c r="A53" t="s">
        <v>175</v>
      </c>
      <c r="B53" t="s">
        <v>176</v>
      </c>
      <c r="C53" t="s">
        <v>21</v>
      </c>
      <c r="D53" t="s">
        <v>177</v>
      </c>
      <c r="E53" t="s">
        <v>109</v>
      </c>
      <c r="F53">
        <v>14</v>
      </c>
      <c r="G53">
        <v>179125</v>
      </c>
      <c r="H53">
        <v>1</v>
      </c>
      <c r="I53">
        <v>44.94</v>
      </c>
      <c r="J53" t="s">
        <v>24</v>
      </c>
      <c r="K53" t="s">
        <v>35</v>
      </c>
      <c r="L53">
        <v>97133.16</v>
      </c>
      <c r="M53">
        <v>0</v>
      </c>
      <c r="N53">
        <v>234337</v>
      </c>
      <c r="O53">
        <v>0</v>
      </c>
      <c r="P53">
        <v>0</v>
      </c>
      <c r="Q53">
        <v>2.41</v>
      </c>
      <c r="R53">
        <v>0</v>
      </c>
      <c r="S53">
        <v>2.41</v>
      </c>
      <c r="T53" t="str">
        <f t="shared" si="0"/>
        <v xml:space="preserve"> </v>
      </c>
      <c r="U53" t="str">
        <f t="shared" si="1"/>
        <v xml:space="preserve"> </v>
      </c>
      <c r="V53" t="str">
        <f t="shared" si="2"/>
        <v xml:space="preserve"> </v>
      </c>
      <c r="W53">
        <f>IF(EXACT(TRIM(H53),1),1," ")</f>
        <v>1</v>
      </c>
      <c r="X53" t="str">
        <f t="shared" si="3"/>
        <v xml:space="preserve"> </v>
      </c>
    </row>
    <row r="54" spans="1:25" x14ac:dyDescent="0.25">
      <c r="A54" t="s">
        <v>178</v>
      </c>
      <c r="B54" t="s">
        <v>29</v>
      </c>
      <c r="C54" t="s">
        <v>30</v>
      </c>
      <c r="D54" t="s">
        <v>53</v>
      </c>
      <c r="E54" t="s">
        <v>102</v>
      </c>
      <c r="F54">
        <v>15</v>
      </c>
      <c r="G54">
        <v>127443</v>
      </c>
      <c r="H54">
        <v>1</v>
      </c>
      <c r="I54">
        <v>46.77</v>
      </c>
      <c r="J54" t="s">
        <v>24</v>
      </c>
      <c r="K54" t="s">
        <v>114</v>
      </c>
      <c r="L54">
        <v>65442.37</v>
      </c>
      <c r="M54">
        <v>0</v>
      </c>
      <c r="N54">
        <v>73961</v>
      </c>
      <c r="O54">
        <v>0</v>
      </c>
      <c r="P54">
        <v>0</v>
      </c>
      <c r="Q54">
        <v>1.1299999999999999</v>
      </c>
      <c r="R54">
        <v>0</v>
      </c>
      <c r="S54">
        <v>1.1299999999999999</v>
      </c>
      <c r="T54" t="str">
        <f t="shared" si="0"/>
        <v xml:space="preserve"> </v>
      </c>
      <c r="U54" t="str">
        <f t="shared" si="1"/>
        <v xml:space="preserve"> </v>
      </c>
      <c r="V54" t="str">
        <f t="shared" si="2"/>
        <v xml:space="preserve"> </v>
      </c>
      <c r="W54">
        <f>IF(EXACT(TRIM(H54),1),1," ")</f>
        <v>1</v>
      </c>
      <c r="X54" t="str">
        <f t="shared" si="3"/>
        <v xml:space="preserve"> </v>
      </c>
    </row>
    <row r="55" spans="1:25" x14ac:dyDescent="0.25">
      <c r="A55" t="s">
        <v>179</v>
      </c>
      <c r="B55" t="s">
        <v>29</v>
      </c>
      <c r="C55" t="s">
        <v>139</v>
      </c>
      <c r="D55" t="s">
        <v>180</v>
      </c>
      <c r="E55" t="s">
        <v>157</v>
      </c>
      <c r="F55">
        <v>21</v>
      </c>
      <c r="G55">
        <v>140219</v>
      </c>
      <c r="H55">
        <v>1</v>
      </c>
      <c r="I55">
        <v>47.81</v>
      </c>
      <c r="J55" t="s">
        <v>82</v>
      </c>
      <c r="K55" t="s">
        <v>158</v>
      </c>
      <c r="L55">
        <v>76601.990000000005</v>
      </c>
      <c r="M55">
        <v>0</v>
      </c>
      <c r="N55">
        <v>276040</v>
      </c>
      <c r="O55">
        <v>0</v>
      </c>
      <c r="P55">
        <v>0</v>
      </c>
      <c r="Q55">
        <v>3.6</v>
      </c>
      <c r="R55">
        <v>0</v>
      </c>
      <c r="S55">
        <v>3.6</v>
      </c>
      <c r="T55" t="str">
        <f t="shared" si="0"/>
        <v xml:space="preserve"> </v>
      </c>
      <c r="U55" t="str">
        <f t="shared" si="1"/>
        <v xml:space="preserve"> </v>
      </c>
      <c r="V55" t="str">
        <f t="shared" si="2"/>
        <v xml:space="preserve"> </v>
      </c>
      <c r="W55">
        <f>IF(EXACT(TRIM(H55),1),1," ")</f>
        <v>1</v>
      </c>
      <c r="X55" t="str">
        <f t="shared" si="3"/>
        <v xml:space="preserve"> </v>
      </c>
    </row>
    <row r="56" spans="1:25" x14ac:dyDescent="0.25">
      <c r="A56" t="s">
        <v>181</v>
      </c>
      <c r="B56" t="s">
        <v>29</v>
      </c>
      <c r="C56" t="s">
        <v>30</v>
      </c>
      <c r="D56" t="s">
        <v>163</v>
      </c>
      <c r="E56" t="s">
        <v>102</v>
      </c>
      <c r="F56">
        <v>18</v>
      </c>
      <c r="G56">
        <v>129785</v>
      </c>
      <c r="H56">
        <v>1</v>
      </c>
      <c r="I56">
        <v>47.66</v>
      </c>
      <c r="J56" t="s">
        <v>24</v>
      </c>
      <c r="K56" t="s">
        <v>33</v>
      </c>
      <c r="L56">
        <v>65371.5</v>
      </c>
      <c r="M56">
        <v>0</v>
      </c>
      <c r="N56">
        <v>26964</v>
      </c>
      <c r="O56">
        <v>0</v>
      </c>
      <c r="P56">
        <v>0</v>
      </c>
      <c r="Q56">
        <v>0.41</v>
      </c>
      <c r="R56">
        <v>0</v>
      </c>
      <c r="S56">
        <v>0.41</v>
      </c>
      <c r="T56" t="str">
        <f t="shared" si="0"/>
        <v xml:space="preserve"> </v>
      </c>
      <c r="U56" t="str">
        <f t="shared" si="1"/>
        <v xml:space="preserve"> </v>
      </c>
      <c r="V56" t="str">
        <f t="shared" si="2"/>
        <v xml:space="preserve"> </v>
      </c>
      <c r="W56">
        <f>IF(EXACT(TRIM(H56),1),1," ")</f>
        <v>1</v>
      </c>
      <c r="X56" t="str">
        <f t="shared" si="3"/>
        <v xml:space="preserve"> </v>
      </c>
    </row>
    <row r="57" spans="1:25" x14ac:dyDescent="0.25">
      <c r="A57" t="s">
        <v>182</v>
      </c>
      <c r="B57" t="s">
        <v>183</v>
      </c>
      <c r="C57" t="s">
        <v>21</v>
      </c>
      <c r="D57" t="s">
        <v>184</v>
      </c>
      <c r="E57" t="s">
        <v>90</v>
      </c>
      <c r="F57">
        <v>14</v>
      </c>
      <c r="G57">
        <v>190264</v>
      </c>
      <c r="H57">
        <v>1</v>
      </c>
      <c r="I57">
        <v>47.59</v>
      </c>
      <c r="J57" t="s">
        <v>24</v>
      </c>
      <c r="K57" t="s">
        <v>25</v>
      </c>
      <c r="L57">
        <v>96042.13</v>
      </c>
      <c r="M57">
        <v>0</v>
      </c>
      <c r="N57">
        <v>470657</v>
      </c>
      <c r="O57">
        <v>0</v>
      </c>
      <c r="P57">
        <v>0</v>
      </c>
      <c r="Q57">
        <v>4.9000000000000004</v>
      </c>
      <c r="R57">
        <v>0</v>
      </c>
      <c r="S57">
        <v>4.9000000000000004</v>
      </c>
      <c r="T57" t="str">
        <f t="shared" si="0"/>
        <v xml:space="preserve"> </v>
      </c>
      <c r="U57" t="str">
        <f t="shared" si="1"/>
        <v xml:space="preserve"> </v>
      </c>
      <c r="V57" t="str">
        <f t="shared" si="2"/>
        <v xml:space="preserve"> </v>
      </c>
      <c r="W57">
        <f>IF(EXACT(TRIM(H57),1),1," ")</f>
        <v>1</v>
      </c>
      <c r="X57" t="str">
        <f t="shared" si="3"/>
        <v xml:space="preserve"> </v>
      </c>
    </row>
    <row r="58" spans="1:25" x14ac:dyDescent="0.25">
      <c r="A58" t="s">
        <v>185</v>
      </c>
      <c r="B58" t="s">
        <v>29</v>
      </c>
      <c r="C58" t="s">
        <v>186</v>
      </c>
      <c r="D58" t="s">
        <v>187</v>
      </c>
      <c r="E58" t="s">
        <v>188</v>
      </c>
      <c r="F58">
        <v>13</v>
      </c>
      <c r="G58">
        <v>76790</v>
      </c>
      <c r="H58">
        <v>0</v>
      </c>
      <c r="I58">
        <v>44.81</v>
      </c>
      <c r="J58" t="s">
        <v>24</v>
      </c>
      <c r="K58" t="s">
        <v>189</v>
      </c>
      <c r="L58">
        <v>39398.400000000001</v>
      </c>
      <c r="M58">
        <v>0</v>
      </c>
      <c r="N58">
        <v>98344</v>
      </c>
      <c r="O58">
        <v>0</v>
      </c>
      <c r="P58">
        <v>0</v>
      </c>
      <c r="Q58">
        <v>2.5</v>
      </c>
      <c r="R58">
        <v>0</v>
      </c>
      <c r="S58">
        <v>2.5</v>
      </c>
      <c r="T58" t="str">
        <f t="shared" si="0"/>
        <v xml:space="preserve"> </v>
      </c>
      <c r="U58" t="str">
        <f t="shared" si="1"/>
        <v xml:space="preserve"> </v>
      </c>
      <c r="V58">
        <f t="shared" si="2"/>
        <v>1</v>
      </c>
      <c r="W58" t="str">
        <f>IF(EXACT(TRIM(H58),1),1," ")</f>
        <v xml:space="preserve"> </v>
      </c>
      <c r="X58" t="str">
        <f t="shared" si="3"/>
        <v xml:space="preserve"> </v>
      </c>
    </row>
    <row r="59" spans="1:25" x14ac:dyDescent="0.25">
      <c r="A59" t="s">
        <v>185</v>
      </c>
      <c r="B59" t="s">
        <v>29</v>
      </c>
      <c r="C59" t="s">
        <v>92</v>
      </c>
      <c r="D59" t="s">
        <v>187</v>
      </c>
      <c r="E59" t="s">
        <v>94</v>
      </c>
      <c r="F59">
        <v>1</v>
      </c>
      <c r="G59">
        <v>6992</v>
      </c>
      <c r="H59">
        <v>1</v>
      </c>
      <c r="I59">
        <v>2.56</v>
      </c>
      <c r="J59" t="s">
        <v>82</v>
      </c>
      <c r="K59" t="s">
        <v>95</v>
      </c>
      <c r="L59">
        <v>64734.93</v>
      </c>
      <c r="M59">
        <v>0</v>
      </c>
      <c r="N59">
        <v>227212</v>
      </c>
      <c r="O59">
        <v>0</v>
      </c>
      <c r="P59">
        <v>0</v>
      </c>
      <c r="Q59">
        <v>3.51</v>
      </c>
      <c r="R59">
        <v>0</v>
      </c>
      <c r="S59">
        <v>3.51</v>
      </c>
      <c r="T59">
        <f t="shared" si="0"/>
        <v>1</v>
      </c>
      <c r="U59" t="str">
        <f t="shared" si="1"/>
        <v xml:space="preserve"> </v>
      </c>
      <c r="V59" t="str">
        <f t="shared" si="2"/>
        <v xml:space="preserve"> </v>
      </c>
      <c r="Y59">
        <v>1</v>
      </c>
    </row>
    <row r="60" spans="1:25" x14ac:dyDescent="0.25">
      <c r="A60" t="s">
        <v>190</v>
      </c>
      <c r="B60" t="s">
        <v>79</v>
      </c>
      <c r="C60" t="s">
        <v>21</v>
      </c>
      <c r="D60" t="s">
        <v>191</v>
      </c>
      <c r="E60" t="s">
        <v>69</v>
      </c>
      <c r="F60">
        <v>36</v>
      </c>
      <c r="G60">
        <v>448760</v>
      </c>
      <c r="H60">
        <v>1</v>
      </c>
      <c r="I60">
        <v>47.91</v>
      </c>
      <c r="J60" t="s">
        <v>63</v>
      </c>
      <c r="K60" t="s">
        <v>70</v>
      </c>
      <c r="L60">
        <v>226478.53</v>
      </c>
      <c r="M60">
        <v>0</v>
      </c>
      <c r="N60">
        <v>139202</v>
      </c>
      <c r="O60">
        <v>0</v>
      </c>
      <c r="P60">
        <v>0</v>
      </c>
      <c r="Q60">
        <v>0.61</v>
      </c>
      <c r="R60">
        <v>0</v>
      </c>
      <c r="S60">
        <v>0.61</v>
      </c>
      <c r="T60" t="str">
        <f t="shared" si="0"/>
        <v xml:space="preserve"> </v>
      </c>
      <c r="U60" t="str">
        <f t="shared" si="1"/>
        <v xml:space="preserve"> </v>
      </c>
      <c r="V60" t="str">
        <f t="shared" si="2"/>
        <v xml:space="preserve"> </v>
      </c>
      <c r="W60">
        <f>IF(EXACT(TRIM(H60),1),1," ")</f>
        <v>1</v>
      </c>
      <c r="X60" t="str">
        <f t="shared" si="3"/>
        <v xml:space="preserve"> </v>
      </c>
    </row>
    <row r="61" spans="1:25" x14ac:dyDescent="0.25">
      <c r="A61" t="s">
        <v>192</v>
      </c>
      <c r="B61" t="s">
        <v>193</v>
      </c>
      <c r="C61" t="s">
        <v>30</v>
      </c>
      <c r="D61" t="s">
        <v>194</v>
      </c>
      <c r="E61" t="s">
        <v>195</v>
      </c>
      <c r="F61">
        <v>1</v>
      </c>
      <c r="G61">
        <v>5040</v>
      </c>
      <c r="H61">
        <v>0</v>
      </c>
      <c r="I61">
        <v>1.41</v>
      </c>
      <c r="J61" t="s">
        <v>24</v>
      </c>
      <c r="K61" t="s">
        <v>196</v>
      </c>
      <c r="L61">
        <v>96200.6</v>
      </c>
      <c r="M61">
        <v>0</v>
      </c>
      <c r="N61">
        <v>1204192</v>
      </c>
      <c r="O61">
        <v>0</v>
      </c>
      <c r="P61">
        <v>0</v>
      </c>
      <c r="Q61">
        <v>12.52</v>
      </c>
      <c r="R61">
        <v>0</v>
      </c>
      <c r="S61">
        <v>12.52</v>
      </c>
      <c r="T61">
        <f t="shared" si="0"/>
        <v>1</v>
      </c>
      <c r="U61">
        <f t="shared" si="1"/>
        <v>1</v>
      </c>
      <c r="V61">
        <f t="shared" si="2"/>
        <v>1</v>
      </c>
      <c r="W61" t="str">
        <f>IF(EXACT(TRIM(H61),1),1," ")</f>
        <v xml:space="preserve"> </v>
      </c>
      <c r="X61" t="str">
        <f t="shared" si="3"/>
        <v xml:space="preserve"> </v>
      </c>
    </row>
    <row r="62" spans="1:25" x14ac:dyDescent="0.25">
      <c r="A62" t="s">
        <v>197</v>
      </c>
      <c r="B62" t="s">
        <v>193</v>
      </c>
      <c r="C62" t="s">
        <v>30</v>
      </c>
      <c r="D62" t="s">
        <v>194</v>
      </c>
      <c r="E62" t="s">
        <v>195</v>
      </c>
      <c r="F62">
        <v>1</v>
      </c>
      <c r="G62">
        <v>10067</v>
      </c>
      <c r="H62">
        <v>0</v>
      </c>
      <c r="I62">
        <v>2.81</v>
      </c>
      <c r="J62" t="s">
        <v>24</v>
      </c>
      <c r="K62" t="s">
        <v>196</v>
      </c>
      <c r="L62">
        <v>96200.6</v>
      </c>
      <c r="M62">
        <v>0</v>
      </c>
      <c r="N62">
        <v>1204192</v>
      </c>
      <c r="O62">
        <v>0</v>
      </c>
      <c r="P62">
        <v>0</v>
      </c>
      <c r="Q62">
        <v>12.52</v>
      </c>
      <c r="R62">
        <v>0</v>
      </c>
      <c r="S62">
        <v>12.52</v>
      </c>
      <c r="T62">
        <f t="shared" si="0"/>
        <v>1</v>
      </c>
      <c r="U62">
        <f t="shared" si="1"/>
        <v>1</v>
      </c>
      <c r="V62">
        <f t="shared" si="2"/>
        <v>1</v>
      </c>
      <c r="W62" t="str">
        <f>IF(EXACT(TRIM(H62),1),1," ")</f>
        <v xml:space="preserve"> </v>
      </c>
      <c r="X62" t="str">
        <f t="shared" si="3"/>
        <v xml:space="preserve"> </v>
      </c>
    </row>
    <row r="63" spans="1:25" x14ac:dyDescent="0.25">
      <c r="A63" t="s">
        <v>198</v>
      </c>
      <c r="B63" t="s">
        <v>193</v>
      </c>
      <c r="C63" t="s">
        <v>30</v>
      </c>
      <c r="D63" t="s">
        <v>194</v>
      </c>
      <c r="E63" t="s">
        <v>195</v>
      </c>
      <c r="F63">
        <v>1</v>
      </c>
      <c r="G63">
        <v>10066</v>
      </c>
      <c r="H63">
        <v>0</v>
      </c>
      <c r="I63">
        <v>2.4</v>
      </c>
      <c r="J63" t="s">
        <v>24</v>
      </c>
      <c r="K63" t="s">
        <v>196</v>
      </c>
      <c r="L63">
        <v>100240.07</v>
      </c>
      <c r="M63">
        <v>0</v>
      </c>
      <c r="N63">
        <v>1818495</v>
      </c>
      <c r="O63">
        <v>0</v>
      </c>
      <c r="P63">
        <v>0</v>
      </c>
      <c r="Q63">
        <v>18.14</v>
      </c>
      <c r="R63">
        <v>0</v>
      </c>
      <c r="S63">
        <v>18.14</v>
      </c>
      <c r="T63">
        <f t="shared" si="0"/>
        <v>1</v>
      </c>
      <c r="U63">
        <f t="shared" si="1"/>
        <v>1</v>
      </c>
      <c r="V63">
        <f t="shared" si="2"/>
        <v>1</v>
      </c>
      <c r="W63" t="str">
        <f>IF(EXACT(TRIM(H63),1),1," ")</f>
        <v xml:space="preserve"> </v>
      </c>
      <c r="X63" t="str">
        <f t="shared" si="3"/>
        <v xml:space="preserve"> </v>
      </c>
    </row>
    <row r="64" spans="1:25" x14ac:dyDescent="0.25">
      <c r="A64" t="s">
        <v>199</v>
      </c>
      <c r="B64" t="s">
        <v>200</v>
      </c>
      <c r="C64" t="s">
        <v>61</v>
      </c>
      <c r="D64" t="s">
        <v>201</v>
      </c>
      <c r="E64" t="s">
        <v>202</v>
      </c>
      <c r="F64">
        <v>11</v>
      </c>
      <c r="G64">
        <v>228902</v>
      </c>
      <c r="H64">
        <v>1</v>
      </c>
      <c r="I64">
        <v>47.1</v>
      </c>
      <c r="J64" t="s">
        <v>63</v>
      </c>
      <c r="K64" t="s">
        <v>64</v>
      </c>
      <c r="L64">
        <v>116614.87</v>
      </c>
      <c r="M64">
        <v>0</v>
      </c>
      <c r="N64">
        <v>806952</v>
      </c>
      <c r="O64">
        <v>0</v>
      </c>
      <c r="P64">
        <v>0</v>
      </c>
      <c r="Q64">
        <v>6.92</v>
      </c>
      <c r="R64">
        <v>0</v>
      </c>
      <c r="S64">
        <v>6.92</v>
      </c>
      <c r="T64" t="str">
        <f t="shared" si="0"/>
        <v xml:space="preserve"> </v>
      </c>
      <c r="U64" t="str">
        <f t="shared" si="1"/>
        <v xml:space="preserve"> </v>
      </c>
      <c r="V64" t="str">
        <f t="shared" si="2"/>
        <v xml:space="preserve"> </v>
      </c>
      <c r="W64">
        <f>IF(EXACT(TRIM(H64),1),1," ")</f>
        <v>1</v>
      </c>
      <c r="X64" t="str">
        <f t="shared" si="3"/>
        <v xml:space="preserve"> </v>
      </c>
    </row>
    <row r="65" spans="1:25" x14ac:dyDescent="0.25">
      <c r="A65" t="s">
        <v>203</v>
      </c>
      <c r="B65" t="s">
        <v>29</v>
      </c>
      <c r="C65" t="s">
        <v>58</v>
      </c>
      <c r="D65" t="s">
        <v>191</v>
      </c>
      <c r="E65" t="s">
        <v>204</v>
      </c>
      <c r="F65">
        <v>9</v>
      </c>
      <c r="G65">
        <v>59651</v>
      </c>
      <c r="H65">
        <v>1</v>
      </c>
      <c r="I65">
        <v>45.26</v>
      </c>
      <c r="J65" t="s">
        <v>24</v>
      </c>
      <c r="K65" t="s">
        <v>205</v>
      </c>
      <c r="L65">
        <v>30683.1</v>
      </c>
      <c r="M65">
        <v>0</v>
      </c>
      <c r="N65">
        <v>107124</v>
      </c>
      <c r="O65">
        <v>0</v>
      </c>
      <c r="P65">
        <v>0</v>
      </c>
      <c r="Q65">
        <v>3.49</v>
      </c>
      <c r="R65">
        <v>0</v>
      </c>
      <c r="S65">
        <v>3.49</v>
      </c>
      <c r="T65" t="str">
        <f t="shared" si="0"/>
        <v xml:space="preserve"> </v>
      </c>
      <c r="U65" t="str">
        <f t="shared" si="1"/>
        <v xml:space="preserve"> </v>
      </c>
      <c r="V65" t="str">
        <f t="shared" si="2"/>
        <v xml:space="preserve"> </v>
      </c>
      <c r="W65">
        <f>IF(EXACT(TRIM(H65),1),1," ")</f>
        <v>1</v>
      </c>
      <c r="X65" t="str">
        <f t="shared" si="3"/>
        <v xml:space="preserve"> </v>
      </c>
    </row>
    <row r="66" spans="1:25" x14ac:dyDescent="0.25">
      <c r="A66" t="s">
        <v>203</v>
      </c>
      <c r="B66" t="s">
        <v>29</v>
      </c>
      <c r="C66" t="s">
        <v>92</v>
      </c>
      <c r="D66" t="s">
        <v>191</v>
      </c>
      <c r="E66" t="s">
        <v>94</v>
      </c>
      <c r="F66">
        <v>1</v>
      </c>
      <c r="G66">
        <v>7010</v>
      </c>
      <c r="H66">
        <v>2</v>
      </c>
      <c r="I66">
        <v>2.57</v>
      </c>
      <c r="J66" t="s">
        <v>82</v>
      </c>
      <c r="K66" t="s">
        <v>95</v>
      </c>
      <c r="L66">
        <v>64734.93</v>
      </c>
      <c r="M66">
        <v>0</v>
      </c>
      <c r="N66">
        <v>227212</v>
      </c>
      <c r="O66">
        <v>0</v>
      </c>
      <c r="P66">
        <v>0</v>
      </c>
      <c r="Q66">
        <v>3.51</v>
      </c>
      <c r="R66">
        <v>0</v>
      </c>
      <c r="S66">
        <v>3.51</v>
      </c>
      <c r="T66">
        <f t="shared" si="0"/>
        <v>1</v>
      </c>
      <c r="U66" t="str">
        <f t="shared" si="1"/>
        <v xml:space="preserve"> </v>
      </c>
      <c r="V66" t="str">
        <f t="shared" si="2"/>
        <v xml:space="preserve"> </v>
      </c>
      <c r="W66" t="str">
        <f>IF(EXACT(TRIM(H66),1),1," ")</f>
        <v xml:space="preserve"> </v>
      </c>
      <c r="Y66">
        <v>1</v>
      </c>
    </row>
    <row r="67" spans="1:25" x14ac:dyDescent="0.25">
      <c r="A67" t="s">
        <v>206</v>
      </c>
      <c r="B67" t="s">
        <v>125</v>
      </c>
      <c r="C67" t="s">
        <v>21</v>
      </c>
      <c r="D67" t="s">
        <v>207</v>
      </c>
      <c r="E67" t="s">
        <v>208</v>
      </c>
      <c r="F67">
        <v>1</v>
      </c>
      <c r="G67">
        <v>8848</v>
      </c>
      <c r="H67">
        <v>0</v>
      </c>
      <c r="I67">
        <v>2.75</v>
      </c>
      <c r="J67" t="s">
        <v>24</v>
      </c>
      <c r="K67" t="s">
        <v>35</v>
      </c>
      <c r="L67">
        <v>71567.070000000007</v>
      </c>
      <c r="M67">
        <v>0</v>
      </c>
      <c r="N67">
        <v>21969</v>
      </c>
      <c r="O67">
        <v>0</v>
      </c>
      <c r="P67">
        <v>0</v>
      </c>
      <c r="Q67">
        <v>0.31</v>
      </c>
      <c r="R67">
        <v>0</v>
      </c>
      <c r="S67">
        <v>0.31</v>
      </c>
      <c r="T67">
        <f t="shared" ref="T67:T109" si="4">IF(I67&gt;24," ",1)</f>
        <v>1</v>
      </c>
      <c r="U67">
        <f t="shared" ref="U67:U111" si="5">IF(EXACT(T67,1),IF(EXACT(H67,0),1," ")," ")</f>
        <v>1</v>
      </c>
      <c r="V67">
        <f t="shared" ref="V67:V109" si="6">IF(H67&gt;0," ",1)</f>
        <v>1</v>
      </c>
      <c r="W67" t="str">
        <f>IF(EXACT(TRIM(H67),1),1," ")</f>
        <v xml:space="preserve"> </v>
      </c>
      <c r="X67" t="str">
        <f t="shared" ref="X67:X111" si="7">IF(EXACT(TRIM(T67),1),IF(H67&gt;0,1," ")," ")</f>
        <v xml:space="preserve"> </v>
      </c>
    </row>
    <row r="68" spans="1:25" x14ac:dyDescent="0.25">
      <c r="A68" t="s">
        <v>209</v>
      </c>
      <c r="B68" t="s">
        <v>97</v>
      </c>
      <c r="C68" t="s">
        <v>58</v>
      </c>
      <c r="D68" t="s">
        <v>210</v>
      </c>
      <c r="E68" t="s">
        <v>173</v>
      </c>
      <c r="F68">
        <v>9</v>
      </c>
      <c r="G68">
        <v>58137</v>
      </c>
      <c r="H68">
        <v>1</v>
      </c>
      <c r="I68">
        <v>46.52</v>
      </c>
      <c r="J68" t="s">
        <v>24</v>
      </c>
      <c r="K68" t="s">
        <v>174</v>
      </c>
      <c r="L68">
        <v>40960.82</v>
      </c>
      <c r="M68">
        <v>0</v>
      </c>
      <c r="N68">
        <v>160783</v>
      </c>
      <c r="O68">
        <v>0</v>
      </c>
      <c r="P68">
        <v>0</v>
      </c>
      <c r="Q68">
        <v>3.93</v>
      </c>
      <c r="R68">
        <v>0</v>
      </c>
      <c r="S68">
        <v>3.93</v>
      </c>
      <c r="T68" t="str">
        <f t="shared" si="4"/>
        <v xml:space="preserve"> </v>
      </c>
      <c r="U68" t="str">
        <f t="shared" si="5"/>
        <v xml:space="preserve"> </v>
      </c>
      <c r="V68" t="str">
        <f t="shared" si="6"/>
        <v xml:space="preserve"> </v>
      </c>
      <c r="W68">
        <f>IF(EXACT(TRIM(H68),1),1," ")</f>
        <v>1</v>
      </c>
      <c r="X68" t="str">
        <f t="shared" si="7"/>
        <v xml:space="preserve"> </v>
      </c>
    </row>
    <row r="69" spans="1:25" x14ac:dyDescent="0.25">
      <c r="A69" t="s">
        <v>211</v>
      </c>
      <c r="B69" t="s">
        <v>29</v>
      </c>
      <c r="C69" t="s">
        <v>212</v>
      </c>
      <c r="D69" t="s">
        <v>213</v>
      </c>
      <c r="E69" t="s">
        <v>214</v>
      </c>
      <c r="F69">
        <v>13</v>
      </c>
      <c r="G69">
        <v>77528</v>
      </c>
      <c r="H69">
        <v>0</v>
      </c>
      <c r="I69">
        <v>47.57</v>
      </c>
      <c r="J69" t="s">
        <v>24</v>
      </c>
      <c r="K69" t="s">
        <v>215</v>
      </c>
      <c r="L69">
        <v>39116.120000000003</v>
      </c>
      <c r="M69">
        <v>0</v>
      </c>
      <c r="N69">
        <v>594133</v>
      </c>
      <c r="O69">
        <v>0</v>
      </c>
      <c r="P69">
        <v>0</v>
      </c>
      <c r="Q69">
        <v>15.19</v>
      </c>
      <c r="R69">
        <v>0</v>
      </c>
      <c r="S69">
        <v>15.19</v>
      </c>
      <c r="T69" t="str">
        <f t="shared" si="4"/>
        <v xml:space="preserve"> </v>
      </c>
      <c r="U69" t="str">
        <f t="shared" si="5"/>
        <v xml:space="preserve"> </v>
      </c>
      <c r="V69">
        <f t="shared" si="6"/>
        <v>1</v>
      </c>
      <c r="W69" t="str">
        <f>IF(EXACT(TRIM(H69),1),1," ")</f>
        <v xml:space="preserve"> </v>
      </c>
      <c r="X69" t="str">
        <f t="shared" si="7"/>
        <v xml:space="preserve"> </v>
      </c>
    </row>
    <row r="70" spans="1:25" x14ac:dyDescent="0.25">
      <c r="A70" t="s">
        <v>216</v>
      </c>
      <c r="B70" t="s">
        <v>29</v>
      </c>
      <c r="C70" t="s">
        <v>139</v>
      </c>
      <c r="D70" t="s">
        <v>217</v>
      </c>
      <c r="E70" t="s">
        <v>157</v>
      </c>
      <c r="F70">
        <v>1</v>
      </c>
      <c r="G70">
        <v>7787</v>
      </c>
      <c r="H70">
        <v>0</v>
      </c>
      <c r="I70">
        <v>2.5499999999999998</v>
      </c>
      <c r="J70" t="s">
        <v>82</v>
      </c>
      <c r="K70" t="s">
        <v>158</v>
      </c>
      <c r="L70">
        <v>69410.59</v>
      </c>
      <c r="M70">
        <v>0</v>
      </c>
      <c r="N70">
        <v>11379</v>
      </c>
      <c r="O70">
        <v>0</v>
      </c>
      <c r="P70">
        <v>0</v>
      </c>
      <c r="Q70">
        <v>0.16</v>
      </c>
      <c r="R70">
        <v>0</v>
      </c>
      <c r="S70">
        <v>0.16</v>
      </c>
      <c r="T70">
        <f t="shared" si="4"/>
        <v>1</v>
      </c>
      <c r="U70">
        <f t="shared" si="5"/>
        <v>1</v>
      </c>
      <c r="V70">
        <f t="shared" si="6"/>
        <v>1</v>
      </c>
      <c r="W70" t="str">
        <f>IF(EXACT(TRIM(H70),1),1," ")</f>
        <v xml:space="preserve"> </v>
      </c>
      <c r="X70" t="str">
        <f t="shared" si="7"/>
        <v xml:space="preserve"> </v>
      </c>
    </row>
    <row r="71" spans="1:25" x14ac:dyDescent="0.25">
      <c r="A71" t="s">
        <v>218</v>
      </c>
      <c r="B71" t="s">
        <v>29</v>
      </c>
      <c r="C71" t="s">
        <v>58</v>
      </c>
      <c r="D71" t="s">
        <v>219</v>
      </c>
      <c r="E71" t="s">
        <v>131</v>
      </c>
      <c r="F71">
        <v>1</v>
      </c>
      <c r="G71">
        <v>7913</v>
      </c>
      <c r="H71">
        <v>0</v>
      </c>
      <c r="I71">
        <v>2.27</v>
      </c>
      <c r="J71" t="s">
        <v>24</v>
      </c>
      <c r="K71" t="s">
        <v>132</v>
      </c>
      <c r="L71">
        <v>84108.94</v>
      </c>
      <c r="M71">
        <v>0</v>
      </c>
      <c r="N71">
        <v>201656</v>
      </c>
      <c r="O71">
        <v>0</v>
      </c>
      <c r="P71">
        <v>0</v>
      </c>
      <c r="Q71">
        <v>2.4</v>
      </c>
      <c r="R71">
        <v>0</v>
      </c>
      <c r="S71">
        <v>2.4</v>
      </c>
      <c r="T71">
        <f t="shared" si="4"/>
        <v>1</v>
      </c>
      <c r="U71">
        <f t="shared" si="5"/>
        <v>1</v>
      </c>
      <c r="V71">
        <f t="shared" si="6"/>
        <v>1</v>
      </c>
      <c r="W71" t="str">
        <f>IF(EXACT(TRIM(H71),1),1," ")</f>
        <v xml:space="preserve"> </v>
      </c>
      <c r="X71" t="str">
        <f t="shared" si="7"/>
        <v xml:space="preserve"> </v>
      </c>
    </row>
    <row r="72" spans="1:25" x14ac:dyDescent="0.25">
      <c r="A72" t="s">
        <v>220</v>
      </c>
      <c r="B72" t="s">
        <v>29</v>
      </c>
      <c r="C72" t="s">
        <v>212</v>
      </c>
      <c r="D72" t="s">
        <v>213</v>
      </c>
      <c r="E72" t="s">
        <v>214</v>
      </c>
      <c r="F72">
        <v>12</v>
      </c>
      <c r="G72">
        <v>76616</v>
      </c>
      <c r="H72">
        <v>0</v>
      </c>
      <c r="I72">
        <v>47.01</v>
      </c>
      <c r="J72" t="s">
        <v>24</v>
      </c>
      <c r="K72" t="s">
        <v>215</v>
      </c>
      <c r="L72">
        <v>39116.120000000003</v>
      </c>
      <c r="M72">
        <v>0</v>
      </c>
      <c r="N72">
        <v>594133</v>
      </c>
      <c r="O72">
        <v>0</v>
      </c>
      <c r="P72">
        <v>0</v>
      </c>
      <c r="Q72">
        <v>15.19</v>
      </c>
      <c r="R72">
        <v>0</v>
      </c>
      <c r="S72">
        <v>15.19</v>
      </c>
      <c r="T72" t="str">
        <f t="shared" si="4"/>
        <v xml:space="preserve"> </v>
      </c>
      <c r="U72" t="str">
        <f t="shared" si="5"/>
        <v xml:space="preserve"> </v>
      </c>
      <c r="V72">
        <f t="shared" si="6"/>
        <v>1</v>
      </c>
      <c r="W72" t="str">
        <f>IF(EXACT(TRIM(H72),1),1," ")</f>
        <v xml:space="preserve"> </v>
      </c>
      <c r="X72" t="str">
        <f t="shared" si="7"/>
        <v xml:space="preserve"> </v>
      </c>
    </row>
    <row r="73" spans="1:25" x14ac:dyDescent="0.25">
      <c r="A73" t="s">
        <v>221</v>
      </c>
      <c r="B73" t="s">
        <v>29</v>
      </c>
      <c r="C73" t="s">
        <v>43</v>
      </c>
      <c r="D73" t="s">
        <v>222</v>
      </c>
      <c r="E73" t="s">
        <v>223</v>
      </c>
      <c r="F73">
        <v>8</v>
      </c>
      <c r="G73">
        <v>35618</v>
      </c>
      <c r="H73">
        <v>1</v>
      </c>
      <c r="I73">
        <v>30.11</v>
      </c>
      <c r="J73" t="s">
        <v>24</v>
      </c>
      <c r="K73" t="s">
        <v>224</v>
      </c>
      <c r="L73">
        <v>28384.13</v>
      </c>
      <c r="M73">
        <v>0</v>
      </c>
      <c r="N73">
        <v>35618</v>
      </c>
      <c r="O73">
        <v>0</v>
      </c>
      <c r="P73">
        <v>0</v>
      </c>
      <c r="Q73">
        <v>1.25</v>
      </c>
      <c r="R73">
        <v>0</v>
      </c>
      <c r="S73">
        <v>1.25</v>
      </c>
      <c r="T73" t="str">
        <f t="shared" si="4"/>
        <v xml:space="preserve"> </v>
      </c>
      <c r="U73" t="str">
        <f t="shared" si="5"/>
        <v xml:space="preserve"> </v>
      </c>
      <c r="V73" t="str">
        <f t="shared" si="6"/>
        <v xml:space="preserve"> </v>
      </c>
      <c r="W73">
        <f>IF(EXACT(TRIM(H73),1),1," ")</f>
        <v>1</v>
      </c>
      <c r="X73" t="str">
        <f t="shared" si="7"/>
        <v xml:space="preserve"> </v>
      </c>
    </row>
    <row r="74" spans="1:25" x14ac:dyDescent="0.25">
      <c r="A74" t="s">
        <v>221</v>
      </c>
      <c r="B74" t="s">
        <v>29</v>
      </c>
      <c r="C74" t="s">
        <v>30</v>
      </c>
      <c r="D74" t="s">
        <v>222</v>
      </c>
      <c r="E74" t="s">
        <v>225</v>
      </c>
      <c r="F74">
        <v>1</v>
      </c>
      <c r="G74">
        <v>77</v>
      </c>
      <c r="H74">
        <v>2</v>
      </c>
      <c r="I74">
        <v>0.03</v>
      </c>
      <c r="J74" t="s">
        <v>24</v>
      </c>
      <c r="K74" t="s">
        <v>226</v>
      </c>
      <c r="L74">
        <v>66896.3</v>
      </c>
      <c r="M74">
        <v>0</v>
      </c>
      <c r="N74">
        <v>77</v>
      </c>
      <c r="O74">
        <v>0</v>
      </c>
      <c r="P74">
        <v>0</v>
      </c>
      <c r="Q74">
        <v>0</v>
      </c>
      <c r="R74">
        <v>0</v>
      </c>
      <c r="S74">
        <v>0</v>
      </c>
      <c r="T74">
        <f t="shared" si="4"/>
        <v>1</v>
      </c>
      <c r="U74" t="str">
        <f t="shared" si="5"/>
        <v xml:space="preserve"> </v>
      </c>
      <c r="V74" t="str">
        <f t="shared" si="6"/>
        <v xml:space="preserve"> </v>
      </c>
      <c r="W74" t="str">
        <f>IF(EXACT(TRIM(H74),1),1," ")</f>
        <v xml:space="preserve"> </v>
      </c>
      <c r="Y74">
        <v>1</v>
      </c>
    </row>
    <row r="75" spans="1:25" x14ac:dyDescent="0.25">
      <c r="A75" t="s">
        <v>221</v>
      </c>
      <c r="B75" t="s">
        <v>29</v>
      </c>
      <c r="C75" t="s">
        <v>139</v>
      </c>
      <c r="D75" t="s">
        <v>222</v>
      </c>
      <c r="E75" t="s">
        <v>141</v>
      </c>
      <c r="F75">
        <v>7</v>
      </c>
      <c r="G75">
        <v>47973</v>
      </c>
      <c r="H75">
        <v>3</v>
      </c>
      <c r="I75">
        <v>17.25</v>
      </c>
      <c r="J75" t="s">
        <v>24</v>
      </c>
      <c r="K75" t="s">
        <v>142</v>
      </c>
      <c r="L75">
        <v>66732.320000000007</v>
      </c>
      <c r="M75">
        <v>0</v>
      </c>
      <c r="N75">
        <v>23012</v>
      </c>
      <c r="O75">
        <v>0</v>
      </c>
      <c r="P75">
        <v>0</v>
      </c>
      <c r="Q75">
        <v>0.34</v>
      </c>
      <c r="R75">
        <v>0</v>
      </c>
      <c r="S75">
        <v>0.34</v>
      </c>
      <c r="T75">
        <f t="shared" si="4"/>
        <v>1</v>
      </c>
      <c r="U75" t="str">
        <f t="shared" si="5"/>
        <v xml:space="preserve"> </v>
      </c>
      <c r="V75" t="str">
        <f t="shared" si="6"/>
        <v xml:space="preserve"> </v>
      </c>
      <c r="W75" t="str">
        <f>IF(EXACT(TRIM(H75),1),1," ")</f>
        <v xml:space="preserve"> </v>
      </c>
      <c r="Y75">
        <v>1</v>
      </c>
    </row>
    <row r="76" spans="1:25" x14ac:dyDescent="0.25">
      <c r="A76" t="s">
        <v>227</v>
      </c>
      <c r="B76" t="s">
        <v>29</v>
      </c>
      <c r="C76" t="s">
        <v>30</v>
      </c>
      <c r="D76" t="s">
        <v>228</v>
      </c>
      <c r="E76" t="s">
        <v>229</v>
      </c>
      <c r="F76">
        <v>20</v>
      </c>
      <c r="G76">
        <v>127007</v>
      </c>
      <c r="H76">
        <v>1</v>
      </c>
      <c r="I76">
        <v>47.74</v>
      </c>
      <c r="J76" t="s">
        <v>24</v>
      </c>
      <c r="K76" t="s">
        <v>230</v>
      </c>
      <c r="L76">
        <v>56325.78</v>
      </c>
      <c r="M76">
        <v>0</v>
      </c>
      <c r="N76">
        <v>699545</v>
      </c>
      <c r="O76">
        <v>0</v>
      </c>
      <c r="P76">
        <v>0</v>
      </c>
      <c r="Q76">
        <v>12.42</v>
      </c>
      <c r="R76">
        <v>0</v>
      </c>
      <c r="S76">
        <v>12.42</v>
      </c>
      <c r="T76" t="str">
        <f t="shared" si="4"/>
        <v xml:space="preserve"> </v>
      </c>
      <c r="U76" t="str">
        <f t="shared" si="5"/>
        <v xml:space="preserve"> </v>
      </c>
      <c r="V76" t="str">
        <f t="shared" si="6"/>
        <v xml:space="preserve"> </v>
      </c>
      <c r="W76">
        <f>IF(EXACT(TRIM(H76),1),1," ")</f>
        <v>1</v>
      </c>
      <c r="X76" t="str">
        <f t="shared" si="7"/>
        <v xml:space="preserve"> </v>
      </c>
    </row>
    <row r="77" spans="1:25" x14ac:dyDescent="0.25">
      <c r="A77" t="s">
        <v>231</v>
      </c>
      <c r="B77" t="s">
        <v>29</v>
      </c>
      <c r="C77" t="s">
        <v>134</v>
      </c>
      <c r="D77" t="s">
        <v>135</v>
      </c>
      <c r="E77" t="s">
        <v>136</v>
      </c>
      <c r="F77">
        <v>3</v>
      </c>
      <c r="G77">
        <v>6585</v>
      </c>
      <c r="H77">
        <v>0</v>
      </c>
      <c r="I77">
        <v>44.49</v>
      </c>
      <c r="J77" t="s">
        <v>24</v>
      </c>
      <c r="K77" t="s">
        <v>144</v>
      </c>
      <c r="L77">
        <v>3427.24</v>
      </c>
      <c r="M77">
        <v>0</v>
      </c>
      <c r="N77">
        <v>101543</v>
      </c>
      <c r="O77">
        <v>0</v>
      </c>
      <c r="P77">
        <v>0</v>
      </c>
      <c r="Q77">
        <v>29.63</v>
      </c>
      <c r="R77">
        <v>0</v>
      </c>
      <c r="S77">
        <v>29.63</v>
      </c>
      <c r="T77" t="str">
        <f t="shared" si="4"/>
        <v xml:space="preserve"> </v>
      </c>
      <c r="U77" t="str">
        <f t="shared" si="5"/>
        <v xml:space="preserve"> </v>
      </c>
      <c r="V77">
        <f t="shared" si="6"/>
        <v>1</v>
      </c>
      <c r="W77" t="str">
        <f>IF(EXACT(TRIM(H77),1),1," ")</f>
        <v xml:space="preserve"> </v>
      </c>
      <c r="X77" t="str">
        <f t="shared" si="7"/>
        <v xml:space="preserve"> </v>
      </c>
    </row>
    <row r="78" spans="1:25" x14ac:dyDescent="0.25">
      <c r="A78" t="s">
        <v>231</v>
      </c>
      <c r="B78" t="s">
        <v>29</v>
      </c>
      <c r="C78" t="s">
        <v>58</v>
      </c>
      <c r="D78" t="s">
        <v>135</v>
      </c>
      <c r="E78" t="s">
        <v>131</v>
      </c>
      <c r="F78">
        <v>1</v>
      </c>
      <c r="G78">
        <v>7916</v>
      </c>
      <c r="H78">
        <v>1</v>
      </c>
      <c r="I78">
        <v>2.25</v>
      </c>
      <c r="J78" t="s">
        <v>24</v>
      </c>
      <c r="K78" t="s">
        <v>132</v>
      </c>
      <c r="L78">
        <v>86352.66</v>
      </c>
      <c r="M78">
        <v>0</v>
      </c>
      <c r="N78">
        <v>227955</v>
      </c>
      <c r="O78">
        <v>0</v>
      </c>
      <c r="P78">
        <v>0</v>
      </c>
      <c r="Q78">
        <v>2.64</v>
      </c>
      <c r="R78">
        <v>0</v>
      </c>
      <c r="S78">
        <v>2.64</v>
      </c>
      <c r="T78">
        <f t="shared" si="4"/>
        <v>1</v>
      </c>
      <c r="U78" t="str">
        <f t="shared" si="5"/>
        <v xml:space="preserve"> </v>
      </c>
      <c r="V78" t="str">
        <f t="shared" si="6"/>
        <v xml:space="preserve"> </v>
      </c>
      <c r="Y78">
        <v>1</v>
      </c>
    </row>
    <row r="79" spans="1:25" x14ac:dyDescent="0.25">
      <c r="A79" t="s">
        <v>232</v>
      </c>
      <c r="B79" t="s">
        <v>29</v>
      </c>
      <c r="C79" t="s">
        <v>21</v>
      </c>
      <c r="D79" t="s">
        <v>207</v>
      </c>
      <c r="E79" t="s">
        <v>208</v>
      </c>
      <c r="F79">
        <v>12</v>
      </c>
      <c r="G79">
        <v>144849</v>
      </c>
      <c r="H79">
        <v>0</v>
      </c>
      <c r="I79">
        <v>46.2</v>
      </c>
      <c r="J79" t="s">
        <v>24</v>
      </c>
      <c r="K79" t="s">
        <v>233</v>
      </c>
      <c r="L79">
        <v>77484.479999999996</v>
      </c>
      <c r="M79">
        <v>0</v>
      </c>
      <c r="N79">
        <v>640</v>
      </c>
      <c r="O79">
        <v>0</v>
      </c>
      <c r="P79">
        <v>0</v>
      </c>
      <c r="Q79">
        <v>0.01</v>
      </c>
      <c r="R79">
        <v>0</v>
      </c>
      <c r="S79">
        <v>0.01</v>
      </c>
      <c r="T79" t="str">
        <f t="shared" si="4"/>
        <v xml:space="preserve"> </v>
      </c>
      <c r="U79" t="str">
        <f t="shared" si="5"/>
        <v xml:space="preserve"> </v>
      </c>
      <c r="V79">
        <f t="shared" si="6"/>
        <v>1</v>
      </c>
      <c r="W79" t="str">
        <f>IF(EXACT(TRIM(H79),1),1," ")</f>
        <v xml:space="preserve"> </v>
      </c>
      <c r="X79" t="str">
        <f t="shared" si="7"/>
        <v xml:space="preserve"> </v>
      </c>
    </row>
    <row r="80" spans="1:25" x14ac:dyDescent="0.25">
      <c r="A80" t="s">
        <v>234</v>
      </c>
      <c r="B80" t="s">
        <v>29</v>
      </c>
      <c r="C80" t="s">
        <v>30</v>
      </c>
      <c r="D80" t="s">
        <v>101</v>
      </c>
      <c r="E80" t="s">
        <v>102</v>
      </c>
      <c r="F80">
        <v>1</v>
      </c>
      <c r="G80">
        <v>9866</v>
      </c>
      <c r="H80">
        <v>0</v>
      </c>
      <c r="I80">
        <v>3.62</v>
      </c>
      <c r="J80" t="s">
        <v>24</v>
      </c>
      <c r="K80" t="s">
        <v>33</v>
      </c>
      <c r="L80">
        <v>65338.49</v>
      </c>
      <c r="M80">
        <v>0</v>
      </c>
      <c r="N80">
        <v>559262</v>
      </c>
      <c r="O80">
        <v>0</v>
      </c>
      <c r="P80">
        <v>0</v>
      </c>
      <c r="Q80">
        <v>8.56</v>
      </c>
      <c r="R80">
        <v>0</v>
      </c>
      <c r="S80">
        <v>8.56</v>
      </c>
      <c r="T80">
        <f t="shared" si="4"/>
        <v>1</v>
      </c>
      <c r="U80">
        <f t="shared" si="5"/>
        <v>1</v>
      </c>
      <c r="V80">
        <f t="shared" si="6"/>
        <v>1</v>
      </c>
      <c r="W80" t="str">
        <f>IF(EXACT(TRIM(H80),1),1," ")</f>
        <v xml:space="preserve"> </v>
      </c>
      <c r="X80" t="str">
        <f t="shared" si="7"/>
        <v xml:space="preserve"> </v>
      </c>
    </row>
    <row r="81" spans="1:25" x14ac:dyDescent="0.25">
      <c r="A81" t="s">
        <v>235</v>
      </c>
      <c r="B81" t="s">
        <v>29</v>
      </c>
      <c r="C81" t="s">
        <v>30</v>
      </c>
      <c r="D81" t="s">
        <v>101</v>
      </c>
      <c r="E81" t="s">
        <v>102</v>
      </c>
      <c r="F81">
        <v>1</v>
      </c>
      <c r="G81">
        <v>9926</v>
      </c>
      <c r="H81">
        <v>0</v>
      </c>
      <c r="I81">
        <v>3.63</v>
      </c>
      <c r="J81" t="s">
        <v>24</v>
      </c>
      <c r="K81" t="s">
        <v>33</v>
      </c>
      <c r="L81">
        <v>65579.490000000005</v>
      </c>
      <c r="M81">
        <v>0</v>
      </c>
      <c r="N81">
        <v>203257</v>
      </c>
      <c r="O81">
        <v>0</v>
      </c>
      <c r="P81">
        <v>0</v>
      </c>
      <c r="Q81">
        <v>3.1</v>
      </c>
      <c r="R81">
        <v>0</v>
      </c>
      <c r="S81">
        <v>3.1</v>
      </c>
      <c r="T81">
        <f t="shared" si="4"/>
        <v>1</v>
      </c>
      <c r="U81">
        <f t="shared" si="5"/>
        <v>1</v>
      </c>
      <c r="V81">
        <f t="shared" si="6"/>
        <v>1</v>
      </c>
      <c r="W81" t="str">
        <f>IF(EXACT(TRIM(H81),1),1," ")</f>
        <v xml:space="preserve"> </v>
      </c>
      <c r="X81" t="str">
        <f t="shared" si="7"/>
        <v xml:space="preserve"> </v>
      </c>
    </row>
    <row r="82" spans="1:25" x14ac:dyDescent="0.25">
      <c r="A82" t="s">
        <v>236</v>
      </c>
      <c r="B82" t="s">
        <v>125</v>
      </c>
      <c r="C82" t="s">
        <v>139</v>
      </c>
      <c r="D82" t="s">
        <v>237</v>
      </c>
      <c r="E82" t="s">
        <v>141</v>
      </c>
      <c r="F82">
        <v>17</v>
      </c>
      <c r="G82">
        <v>131561</v>
      </c>
      <c r="H82">
        <v>1</v>
      </c>
      <c r="I82">
        <v>47.37</v>
      </c>
      <c r="J82" t="s">
        <v>24</v>
      </c>
      <c r="K82" t="s">
        <v>142</v>
      </c>
      <c r="L82">
        <v>66668.94</v>
      </c>
      <c r="M82">
        <v>0</v>
      </c>
      <c r="N82">
        <v>23012</v>
      </c>
      <c r="O82">
        <v>0</v>
      </c>
      <c r="P82">
        <v>0</v>
      </c>
      <c r="Q82">
        <v>0.35</v>
      </c>
      <c r="R82">
        <v>0</v>
      </c>
      <c r="S82">
        <v>0.35</v>
      </c>
      <c r="T82" t="str">
        <f t="shared" si="4"/>
        <v xml:space="preserve"> </v>
      </c>
      <c r="U82" t="str">
        <f t="shared" si="5"/>
        <v xml:space="preserve"> </v>
      </c>
      <c r="V82" t="str">
        <f t="shared" si="6"/>
        <v xml:space="preserve"> </v>
      </c>
      <c r="W82">
        <f>IF(EXACT(TRIM(H82),1),1," ")</f>
        <v>1</v>
      </c>
      <c r="X82" t="str">
        <f t="shared" si="7"/>
        <v xml:space="preserve"> </v>
      </c>
    </row>
    <row r="83" spans="1:25" x14ac:dyDescent="0.25">
      <c r="A83" t="s">
        <v>238</v>
      </c>
      <c r="B83" t="s">
        <v>29</v>
      </c>
      <c r="C83" t="s">
        <v>21</v>
      </c>
      <c r="D83" t="s">
        <v>207</v>
      </c>
      <c r="E83" t="s">
        <v>208</v>
      </c>
      <c r="F83">
        <v>1</v>
      </c>
      <c r="G83">
        <v>13805</v>
      </c>
      <c r="H83">
        <v>0</v>
      </c>
      <c r="I83">
        <v>4.4000000000000004</v>
      </c>
      <c r="J83" t="s">
        <v>24</v>
      </c>
      <c r="K83" t="s">
        <v>35</v>
      </c>
      <c r="L83">
        <v>77283.009999999995</v>
      </c>
      <c r="M83">
        <v>0</v>
      </c>
      <c r="N83">
        <v>737592</v>
      </c>
      <c r="O83">
        <v>0</v>
      </c>
      <c r="P83">
        <v>0</v>
      </c>
      <c r="Q83">
        <v>9.5399999999999991</v>
      </c>
      <c r="R83">
        <v>0</v>
      </c>
      <c r="S83">
        <v>9.5399999999999991</v>
      </c>
      <c r="T83">
        <f t="shared" si="4"/>
        <v>1</v>
      </c>
      <c r="U83">
        <f t="shared" si="5"/>
        <v>1</v>
      </c>
      <c r="V83">
        <f t="shared" si="6"/>
        <v>1</v>
      </c>
      <c r="W83" t="str">
        <f>IF(EXACT(TRIM(H83),1),1," ")</f>
        <v xml:space="preserve"> </v>
      </c>
      <c r="X83" t="str">
        <f t="shared" si="7"/>
        <v xml:space="preserve"> </v>
      </c>
    </row>
    <row r="84" spans="1:25" x14ac:dyDescent="0.25">
      <c r="A84" t="s">
        <v>239</v>
      </c>
      <c r="B84" t="s">
        <v>20</v>
      </c>
      <c r="C84" t="s">
        <v>37</v>
      </c>
      <c r="D84" t="s">
        <v>38</v>
      </c>
      <c r="E84" t="s">
        <v>39</v>
      </c>
      <c r="F84">
        <v>1</v>
      </c>
      <c r="G84">
        <v>15085</v>
      </c>
      <c r="H84">
        <v>0</v>
      </c>
      <c r="I84">
        <v>5.18</v>
      </c>
      <c r="J84" t="s">
        <v>24</v>
      </c>
      <c r="K84" t="s">
        <v>40</v>
      </c>
      <c r="L84">
        <v>70186.31</v>
      </c>
      <c r="M84">
        <v>0</v>
      </c>
      <c r="N84">
        <v>376071</v>
      </c>
      <c r="O84">
        <v>0</v>
      </c>
      <c r="P84">
        <v>0</v>
      </c>
      <c r="Q84">
        <v>5.36</v>
      </c>
      <c r="R84">
        <v>0</v>
      </c>
      <c r="S84">
        <v>5.36</v>
      </c>
      <c r="T84">
        <f t="shared" si="4"/>
        <v>1</v>
      </c>
      <c r="U84">
        <f t="shared" si="5"/>
        <v>1</v>
      </c>
      <c r="V84">
        <f t="shared" si="6"/>
        <v>1</v>
      </c>
      <c r="W84" t="str">
        <f>IF(EXACT(TRIM(H84),1),1," ")</f>
        <v xml:space="preserve"> </v>
      </c>
      <c r="X84" t="str">
        <f t="shared" si="7"/>
        <v xml:space="preserve"> </v>
      </c>
    </row>
    <row r="85" spans="1:25" x14ac:dyDescent="0.25">
      <c r="A85" t="s">
        <v>240</v>
      </c>
      <c r="B85" t="s">
        <v>29</v>
      </c>
      <c r="C85" t="s">
        <v>21</v>
      </c>
      <c r="D85" t="s">
        <v>207</v>
      </c>
      <c r="E85" t="s">
        <v>208</v>
      </c>
      <c r="F85">
        <v>11</v>
      </c>
      <c r="G85">
        <v>147721</v>
      </c>
      <c r="H85">
        <v>0</v>
      </c>
      <c r="I85">
        <v>46.97</v>
      </c>
      <c r="J85" t="s">
        <v>24</v>
      </c>
      <c r="K85" t="s">
        <v>35</v>
      </c>
      <c r="L85">
        <v>76409.33</v>
      </c>
      <c r="M85">
        <v>0</v>
      </c>
      <c r="N85">
        <v>21969</v>
      </c>
      <c r="O85">
        <v>0</v>
      </c>
      <c r="P85">
        <v>0</v>
      </c>
      <c r="Q85">
        <v>0.28999999999999998</v>
      </c>
      <c r="R85">
        <v>0</v>
      </c>
      <c r="S85">
        <v>0.28999999999999998</v>
      </c>
      <c r="T85" t="str">
        <f t="shared" si="4"/>
        <v xml:space="preserve"> </v>
      </c>
      <c r="U85" t="str">
        <f t="shared" si="5"/>
        <v xml:space="preserve"> </v>
      </c>
      <c r="V85">
        <f t="shared" si="6"/>
        <v>1</v>
      </c>
      <c r="W85" t="str">
        <f>IF(EXACT(TRIM(H85),1),1," ")</f>
        <v xml:space="preserve"> </v>
      </c>
      <c r="X85" t="str">
        <f t="shared" si="7"/>
        <v xml:space="preserve"> </v>
      </c>
    </row>
    <row r="86" spans="1:25" x14ac:dyDescent="0.25">
      <c r="A86" t="s">
        <v>241</v>
      </c>
      <c r="B86" t="s">
        <v>29</v>
      </c>
      <c r="C86" t="s">
        <v>61</v>
      </c>
      <c r="D86" t="s">
        <v>242</v>
      </c>
      <c r="E86" t="s">
        <v>202</v>
      </c>
      <c r="F86">
        <v>11</v>
      </c>
      <c r="G86">
        <v>229275</v>
      </c>
      <c r="H86">
        <v>0</v>
      </c>
      <c r="I86">
        <v>47.28</v>
      </c>
      <c r="J86" t="s">
        <v>63</v>
      </c>
      <c r="K86" t="s">
        <v>64</v>
      </c>
      <c r="L86">
        <v>116435.34</v>
      </c>
      <c r="M86">
        <v>0</v>
      </c>
      <c r="N86">
        <v>806952</v>
      </c>
      <c r="O86">
        <v>0</v>
      </c>
      <c r="P86">
        <v>0</v>
      </c>
      <c r="Q86">
        <v>6.93</v>
      </c>
      <c r="R86">
        <v>0</v>
      </c>
      <c r="S86">
        <v>6.93</v>
      </c>
      <c r="T86" t="str">
        <f t="shared" si="4"/>
        <v xml:space="preserve"> </v>
      </c>
      <c r="U86" t="str">
        <f t="shared" si="5"/>
        <v xml:space="preserve"> </v>
      </c>
      <c r="V86">
        <f t="shared" si="6"/>
        <v>1</v>
      </c>
      <c r="W86" t="str">
        <f>IF(EXACT(TRIM(H86),1),1," ")</f>
        <v xml:space="preserve"> </v>
      </c>
      <c r="X86" t="str">
        <f t="shared" si="7"/>
        <v xml:space="preserve"> </v>
      </c>
    </row>
    <row r="87" spans="1:25" x14ac:dyDescent="0.25">
      <c r="A87" t="s">
        <v>243</v>
      </c>
      <c r="B87" t="s">
        <v>29</v>
      </c>
      <c r="C87" t="s">
        <v>58</v>
      </c>
      <c r="D87" t="s">
        <v>244</v>
      </c>
      <c r="E87" t="s">
        <v>131</v>
      </c>
      <c r="F87">
        <v>23</v>
      </c>
      <c r="G87">
        <v>166469</v>
      </c>
      <c r="H87">
        <v>1</v>
      </c>
      <c r="I87">
        <v>47.55</v>
      </c>
      <c r="J87" t="s">
        <v>24</v>
      </c>
      <c r="K87" t="s">
        <v>132</v>
      </c>
      <c r="L87">
        <v>84986.92</v>
      </c>
      <c r="M87">
        <v>0</v>
      </c>
      <c r="N87">
        <v>201656</v>
      </c>
      <c r="O87">
        <v>0</v>
      </c>
      <c r="P87">
        <v>0</v>
      </c>
      <c r="Q87">
        <v>2.37</v>
      </c>
      <c r="R87">
        <v>0</v>
      </c>
      <c r="S87">
        <v>2.37</v>
      </c>
      <c r="T87" t="str">
        <f t="shared" si="4"/>
        <v xml:space="preserve"> </v>
      </c>
      <c r="U87" t="str">
        <f t="shared" si="5"/>
        <v xml:space="preserve"> </v>
      </c>
      <c r="V87" t="str">
        <f t="shared" si="6"/>
        <v xml:space="preserve"> </v>
      </c>
      <c r="W87">
        <f>IF(EXACT(TRIM(H87),1),1," ")</f>
        <v>1</v>
      </c>
      <c r="X87" t="str">
        <f t="shared" si="7"/>
        <v xml:space="preserve"> </v>
      </c>
    </row>
    <row r="88" spans="1:25" x14ac:dyDescent="0.25">
      <c r="A88" t="s">
        <v>245</v>
      </c>
      <c r="B88" t="s">
        <v>29</v>
      </c>
      <c r="C88" t="s">
        <v>139</v>
      </c>
      <c r="D88" t="s">
        <v>246</v>
      </c>
      <c r="E88" t="s">
        <v>247</v>
      </c>
      <c r="F88">
        <v>25</v>
      </c>
      <c r="G88">
        <v>155704</v>
      </c>
      <c r="H88">
        <v>0</v>
      </c>
      <c r="I88">
        <v>35.479999999999997</v>
      </c>
      <c r="J88" t="s">
        <v>24</v>
      </c>
      <c r="K88" t="s">
        <v>248</v>
      </c>
      <c r="L88">
        <v>86175.38</v>
      </c>
      <c r="M88">
        <v>0</v>
      </c>
      <c r="N88">
        <v>490</v>
      </c>
      <c r="O88">
        <v>0</v>
      </c>
      <c r="P88">
        <v>0</v>
      </c>
      <c r="Q88">
        <v>0.01</v>
      </c>
      <c r="R88">
        <v>0</v>
      </c>
      <c r="S88">
        <v>0.01</v>
      </c>
      <c r="T88" t="str">
        <f t="shared" si="4"/>
        <v xml:space="preserve"> </v>
      </c>
      <c r="U88" t="str">
        <f t="shared" si="5"/>
        <v xml:space="preserve"> </v>
      </c>
      <c r="V88">
        <f t="shared" si="6"/>
        <v>1</v>
      </c>
      <c r="W88" t="str">
        <f>IF(EXACT(TRIM(H88),1),1," ")</f>
        <v xml:space="preserve"> </v>
      </c>
      <c r="X88" t="str">
        <f t="shared" si="7"/>
        <v xml:space="preserve"> </v>
      </c>
    </row>
    <row r="89" spans="1:25" x14ac:dyDescent="0.25">
      <c r="A89" t="s">
        <v>245</v>
      </c>
      <c r="B89" t="s">
        <v>29</v>
      </c>
      <c r="C89" t="s">
        <v>21</v>
      </c>
      <c r="D89" t="s">
        <v>246</v>
      </c>
      <c r="E89" t="s">
        <v>127</v>
      </c>
      <c r="F89">
        <v>2</v>
      </c>
      <c r="G89">
        <v>27635</v>
      </c>
      <c r="H89">
        <v>1</v>
      </c>
      <c r="I89">
        <v>6.18</v>
      </c>
      <c r="J89" t="s">
        <v>63</v>
      </c>
      <c r="K89" t="s">
        <v>128</v>
      </c>
      <c r="L89">
        <v>86925.759999999995</v>
      </c>
      <c r="M89">
        <v>0</v>
      </c>
      <c r="N89">
        <v>220561</v>
      </c>
      <c r="O89">
        <v>0</v>
      </c>
      <c r="P89">
        <v>0</v>
      </c>
      <c r="Q89">
        <v>2.54</v>
      </c>
      <c r="R89">
        <v>0</v>
      </c>
      <c r="S89">
        <v>2.54</v>
      </c>
      <c r="T89">
        <f t="shared" si="4"/>
        <v>1</v>
      </c>
      <c r="U89" t="str">
        <f t="shared" si="5"/>
        <v xml:space="preserve"> </v>
      </c>
      <c r="V89" t="str">
        <f t="shared" si="6"/>
        <v xml:space="preserve"> </v>
      </c>
      <c r="Y89">
        <v>1</v>
      </c>
    </row>
    <row r="90" spans="1:25" x14ac:dyDescent="0.25">
      <c r="A90" t="s">
        <v>245</v>
      </c>
      <c r="B90" t="s">
        <v>29</v>
      </c>
      <c r="C90" t="s">
        <v>21</v>
      </c>
      <c r="D90" t="s">
        <v>246</v>
      </c>
      <c r="E90" t="s">
        <v>86</v>
      </c>
      <c r="F90">
        <v>1</v>
      </c>
      <c r="G90">
        <v>13720</v>
      </c>
      <c r="H90">
        <v>2</v>
      </c>
      <c r="I90">
        <v>5.82</v>
      </c>
      <c r="J90" t="s">
        <v>24</v>
      </c>
      <c r="K90" t="s">
        <v>87</v>
      </c>
      <c r="L90">
        <v>56584.41</v>
      </c>
      <c r="M90">
        <v>0</v>
      </c>
      <c r="N90">
        <v>27321</v>
      </c>
      <c r="O90">
        <v>0</v>
      </c>
      <c r="P90">
        <v>0</v>
      </c>
      <c r="Q90">
        <v>0.48</v>
      </c>
      <c r="R90">
        <v>0</v>
      </c>
      <c r="S90">
        <v>0.48</v>
      </c>
      <c r="T90">
        <f t="shared" si="4"/>
        <v>1</v>
      </c>
      <c r="U90" t="str">
        <f t="shared" si="5"/>
        <v xml:space="preserve"> </v>
      </c>
      <c r="V90" t="str">
        <f t="shared" si="6"/>
        <v xml:space="preserve"> </v>
      </c>
      <c r="W90" t="str">
        <f>IF(EXACT(TRIM(H90),1),1," ")</f>
        <v xml:space="preserve"> </v>
      </c>
      <c r="X90">
        <f t="shared" si="7"/>
        <v>1</v>
      </c>
    </row>
    <row r="91" spans="1:25" x14ac:dyDescent="0.25">
      <c r="A91" t="s">
        <v>249</v>
      </c>
      <c r="B91" t="s">
        <v>29</v>
      </c>
      <c r="C91" t="s">
        <v>37</v>
      </c>
      <c r="D91" t="s">
        <v>250</v>
      </c>
      <c r="E91" t="s">
        <v>39</v>
      </c>
      <c r="F91">
        <v>9</v>
      </c>
      <c r="G91">
        <v>135089</v>
      </c>
      <c r="H91">
        <v>1</v>
      </c>
      <c r="I91">
        <v>47.99</v>
      </c>
      <c r="J91" t="s">
        <v>24</v>
      </c>
      <c r="K91" t="s">
        <v>116</v>
      </c>
      <c r="L91">
        <v>68241.05</v>
      </c>
      <c r="M91">
        <v>0</v>
      </c>
      <c r="N91">
        <v>321424</v>
      </c>
      <c r="O91">
        <v>0</v>
      </c>
      <c r="P91">
        <v>0</v>
      </c>
      <c r="Q91">
        <v>4.71</v>
      </c>
      <c r="R91">
        <v>0</v>
      </c>
      <c r="S91">
        <v>4.71</v>
      </c>
      <c r="T91" t="str">
        <f t="shared" si="4"/>
        <v xml:space="preserve"> </v>
      </c>
      <c r="U91" t="str">
        <f t="shared" si="5"/>
        <v xml:space="preserve"> </v>
      </c>
      <c r="V91" t="str">
        <f t="shared" si="6"/>
        <v xml:space="preserve"> </v>
      </c>
      <c r="W91">
        <f>IF(EXACT(TRIM(H91),1),1," ")</f>
        <v>1</v>
      </c>
      <c r="X91" t="str">
        <f t="shared" si="7"/>
        <v xml:space="preserve"> </v>
      </c>
    </row>
    <row r="92" spans="1:25" x14ac:dyDescent="0.25">
      <c r="A92" t="s">
        <v>251</v>
      </c>
      <c r="B92" t="s">
        <v>29</v>
      </c>
      <c r="C92" t="s">
        <v>37</v>
      </c>
      <c r="D92" t="s">
        <v>38</v>
      </c>
      <c r="E92" t="s">
        <v>39</v>
      </c>
      <c r="F92">
        <v>10</v>
      </c>
      <c r="G92">
        <v>127865</v>
      </c>
      <c r="H92">
        <v>0</v>
      </c>
      <c r="I92">
        <v>47.85</v>
      </c>
      <c r="J92" t="s">
        <v>24</v>
      </c>
      <c r="K92" t="s">
        <v>116</v>
      </c>
      <c r="L92">
        <v>63684.06</v>
      </c>
      <c r="M92">
        <v>0</v>
      </c>
      <c r="N92">
        <v>321424</v>
      </c>
      <c r="O92">
        <v>0</v>
      </c>
      <c r="P92">
        <v>0</v>
      </c>
      <c r="Q92">
        <v>5.05</v>
      </c>
      <c r="R92">
        <v>0</v>
      </c>
      <c r="S92">
        <v>5.05</v>
      </c>
      <c r="T92" t="str">
        <f t="shared" si="4"/>
        <v xml:space="preserve"> </v>
      </c>
      <c r="U92" t="str">
        <f t="shared" si="5"/>
        <v xml:space="preserve"> </v>
      </c>
      <c r="V92">
        <f t="shared" si="6"/>
        <v>1</v>
      </c>
      <c r="W92" t="str">
        <f>IF(EXACT(TRIM(H92),1),1," ")</f>
        <v xml:space="preserve"> </v>
      </c>
      <c r="X92" t="str">
        <f t="shared" si="7"/>
        <v xml:space="preserve"> </v>
      </c>
    </row>
    <row r="93" spans="1:25" x14ac:dyDescent="0.25">
      <c r="A93" t="s">
        <v>252</v>
      </c>
      <c r="B93" t="s">
        <v>29</v>
      </c>
      <c r="C93" t="s">
        <v>212</v>
      </c>
      <c r="D93" t="s">
        <v>213</v>
      </c>
      <c r="E93" t="s">
        <v>214</v>
      </c>
      <c r="F93">
        <v>1</v>
      </c>
      <c r="G93">
        <v>6372</v>
      </c>
      <c r="H93">
        <v>0</v>
      </c>
      <c r="I93">
        <v>3.91</v>
      </c>
      <c r="J93" t="s">
        <v>24</v>
      </c>
      <c r="K93" t="s">
        <v>215</v>
      </c>
      <c r="L93">
        <v>39116.120000000003</v>
      </c>
      <c r="M93">
        <v>0</v>
      </c>
      <c r="N93">
        <v>594133</v>
      </c>
      <c r="O93">
        <v>0</v>
      </c>
      <c r="P93">
        <v>0</v>
      </c>
      <c r="Q93">
        <v>15.19</v>
      </c>
      <c r="R93">
        <v>0</v>
      </c>
      <c r="S93">
        <v>15.19</v>
      </c>
      <c r="T93">
        <f t="shared" si="4"/>
        <v>1</v>
      </c>
      <c r="U93">
        <f t="shared" si="5"/>
        <v>1</v>
      </c>
      <c r="V93">
        <f t="shared" si="6"/>
        <v>1</v>
      </c>
      <c r="W93" t="str">
        <f>IF(EXACT(TRIM(H93),1),1," ")</f>
        <v xml:space="preserve"> </v>
      </c>
      <c r="X93" t="str">
        <f t="shared" si="7"/>
        <v xml:space="preserve"> </v>
      </c>
    </row>
    <row r="94" spans="1:25" x14ac:dyDescent="0.25">
      <c r="A94" t="s">
        <v>253</v>
      </c>
      <c r="B94" t="s">
        <v>79</v>
      </c>
      <c r="C94" t="s">
        <v>30</v>
      </c>
      <c r="D94" t="s">
        <v>254</v>
      </c>
      <c r="E94" t="s">
        <v>102</v>
      </c>
      <c r="F94">
        <v>13</v>
      </c>
      <c r="G94">
        <v>130112</v>
      </c>
      <c r="H94">
        <v>1</v>
      </c>
      <c r="I94">
        <v>47.81</v>
      </c>
      <c r="J94" t="s">
        <v>24</v>
      </c>
      <c r="K94" t="s">
        <v>33</v>
      </c>
      <c r="L94">
        <v>65338.49</v>
      </c>
      <c r="M94">
        <v>0</v>
      </c>
      <c r="N94">
        <v>559262</v>
      </c>
      <c r="O94">
        <v>0</v>
      </c>
      <c r="P94">
        <v>0</v>
      </c>
      <c r="Q94">
        <v>8.56</v>
      </c>
      <c r="R94">
        <v>0</v>
      </c>
      <c r="S94">
        <v>8.56</v>
      </c>
      <c r="T94" t="str">
        <f t="shared" si="4"/>
        <v xml:space="preserve"> </v>
      </c>
      <c r="U94" t="str">
        <f t="shared" si="5"/>
        <v xml:space="preserve"> </v>
      </c>
      <c r="V94" t="str">
        <f t="shared" si="6"/>
        <v xml:space="preserve"> </v>
      </c>
      <c r="W94">
        <f>IF(EXACT(TRIM(H94),1),1," ")</f>
        <v>1</v>
      </c>
      <c r="X94" t="str">
        <f t="shared" si="7"/>
        <v xml:space="preserve"> </v>
      </c>
    </row>
    <row r="95" spans="1:25" x14ac:dyDescent="0.25">
      <c r="A95" t="s">
        <v>255</v>
      </c>
      <c r="B95" t="s">
        <v>29</v>
      </c>
      <c r="C95" t="s">
        <v>21</v>
      </c>
      <c r="D95" t="s">
        <v>256</v>
      </c>
      <c r="E95" t="s">
        <v>208</v>
      </c>
      <c r="F95">
        <v>11</v>
      </c>
      <c r="G95">
        <v>149788</v>
      </c>
      <c r="H95">
        <v>1</v>
      </c>
      <c r="I95">
        <v>47.79</v>
      </c>
      <c r="J95" t="s">
        <v>24</v>
      </c>
      <c r="K95" t="s">
        <v>35</v>
      </c>
      <c r="L95">
        <v>77283.009999999995</v>
      </c>
      <c r="M95">
        <v>0</v>
      </c>
      <c r="N95">
        <v>737592</v>
      </c>
      <c r="O95">
        <v>0</v>
      </c>
      <c r="P95">
        <v>0</v>
      </c>
      <c r="Q95">
        <v>9.5399999999999991</v>
      </c>
      <c r="R95">
        <v>0</v>
      </c>
      <c r="S95">
        <v>9.5399999999999991</v>
      </c>
      <c r="T95" t="str">
        <f t="shared" si="4"/>
        <v xml:space="preserve"> </v>
      </c>
      <c r="U95" t="str">
        <f t="shared" si="5"/>
        <v xml:space="preserve"> </v>
      </c>
      <c r="V95" t="str">
        <f t="shared" si="6"/>
        <v xml:space="preserve"> </v>
      </c>
      <c r="W95">
        <f>IF(EXACT(TRIM(H95),1),1," ")</f>
        <v>1</v>
      </c>
      <c r="X95" t="str">
        <f t="shared" si="7"/>
        <v xml:space="preserve"> </v>
      </c>
    </row>
    <row r="96" spans="1:25" x14ac:dyDescent="0.25">
      <c r="A96" t="s">
        <v>257</v>
      </c>
      <c r="B96" t="s">
        <v>29</v>
      </c>
      <c r="C96" t="s">
        <v>21</v>
      </c>
      <c r="D96" t="s">
        <v>258</v>
      </c>
      <c r="E96" t="s">
        <v>259</v>
      </c>
      <c r="F96">
        <v>10</v>
      </c>
      <c r="G96">
        <v>109434</v>
      </c>
      <c r="H96">
        <v>0</v>
      </c>
      <c r="I96">
        <v>45.71</v>
      </c>
      <c r="J96" t="s">
        <v>24</v>
      </c>
      <c r="K96" t="s">
        <v>260</v>
      </c>
      <c r="L96">
        <v>57829.919999999998</v>
      </c>
      <c r="M96">
        <v>0</v>
      </c>
      <c r="N96">
        <v>6559</v>
      </c>
      <c r="O96">
        <v>0</v>
      </c>
      <c r="P96">
        <v>0</v>
      </c>
      <c r="Q96">
        <v>0.11</v>
      </c>
      <c r="R96">
        <v>0</v>
      </c>
      <c r="S96">
        <v>0.11</v>
      </c>
      <c r="T96" t="str">
        <f t="shared" si="4"/>
        <v xml:space="preserve"> </v>
      </c>
      <c r="U96" t="str">
        <f t="shared" si="5"/>
        <v xml:space="preserve"> </v>
      </c>
      <c r="V96">
        <f t="shared" si="6"/>
        <v>1</v>
      </c>
      <c r="W96" t="str">
        <f>IF(EXACT(TRIM(H96),1),1," ")</f>
        <v xml:space="preserve"> </v>
      </c>
      <c r="X96" t="str">
        <f t="shared" si="7"/>
        <v xml:space="preserve"> </v>
      </c>
    </row>
    <row r="97" spans="1:25" x14ac:dyDescent="0.25">
      <c r="A97" t="s">
        <v>257</v>
      </c>
      <c r="B97" t="s">
        <v>29</v>
      </c>
      <c r="C97" t="s">
        <v>58</v>
      </c>
      <c r="D97" t="s">
        <v>258</v>
      </c>
      <c r="E97" t="s">
        <v>261</v>
      </c>
      <c r="F97">
        <v>1</v>
      </c>
      <c r="G97">
        <v>3957</v>
      </c>
      <c r="H97">
        <v>1</v>
      </c>
      <c r="I97">
        <v>1.86</v>
      </c>
      <c r="J97" t="s">
        <v>24</v>
      </c>
      <c r="K97" t="s">
        <v>262</v>
      </c>
      <c r="L97">
        <v>51023.3</v>
      </c>
      <c r="M97">
        <v>0</v>
      </c>
      <c r="N97">
        <v>394155</v>
      </c>
      <c r="O97">
        <v>0</v>
      </c>
      <c r="P97">
        <v>0</v>
      </c>
      <c r="Q97">
        <v>7.73</v>
      </c>
      <c r="R97">
        <v>0</v>
      </c>
      <c r="S97">
        <v>7.73</v>
      </c>
      <c r="T97">
        <f t="shared" si="4"/>
        <v>1</v>
      </c>
      <c r="U97" t="str">
        <f t="shared" si="5"/>
        <v xml:space="preserve"> </v>
      </c>
      <c r="V97" t="str">
        <f t="shared" si="6"/>
        <v xml:space="preserve"> </v>
      </c>
      <c r="Y97">
        <v>1</v>
      </c>
    </row>
    <row r="98" spans="1:25" x14ac:dyDescent="0.25">
      <c r="A98" t="s">
        <v>263</v>
      </c>
      <c r="B98" t="s">
        <v>29</v>
      </c>
      <c r="C98" t="s">
        <v>52</v>
      </c>
      <c r="D98" t="s">
        <v>264</v>
      </c>
      <c r="E98" t="s">
        <v>265</v>
      </c>
      <c r="F98">
        <v>1</v>
      </c>
      <c r="G98">
        <v>3241</v>
      </c>
      <c r="H98">
        <v>0</v>
      </c>
      <c r="I98">
        <v>2.59</v>
      </c>
      <c r="J98" t="s">
        <v>24</v>
      </c>
      <c r="K98" t="s">
        <v>266</v>
      </c>
      <c r="L98">
        <v>27653</v>
      </c>
      <c r="M98">
        <v>0</v>
      </c>
      <c r="N98">
        <v>103502</v>
      </c>
      <c r="O98">
        <v>0</v>
      </c>
      <c r="P98">
        <v>0</v>
      </c>
      <c r="Q98">
        <v>3.74</v>
      </c>
      <c r="R98">
        <v>0</v>
      </c>
      <c r="S98">
        <v>3.74</v>
      </c>
      <c r="T98">
        <f t="shared" si="4"/>
        <v>1</v>
      </c>
      <c r="U98">
        <f t="shared" si="5"/>
        <v>1</v>
      </c>
      <c r="V98">
        <f t="shared" si="6"/>
        <v>1</v>
      </c>
      <c r="W98" t="str">
        <f>IF(EXACT(TRIM(H98),1),1," ")</f>
        <v xml:space="preserve"> </v>
      </c>
      <c r="X98" t="str">
        <f t="shared" si="7"/>
        <v xml:space="preserve"> </v>
      </c>
    </row>
    <row r="99" spans="1:25" x14ac:dyDescent="0.25">
      <c r="A99" t="s">
        <v>267</v>
      </c>
      <c r="B99" t="s">
        <v>29</v>
      </c>
      <c r="C99" t="s">
        <v>30</v>
      </c>
      <c r="D99" t="s">
        <v>101</v>
      </c>
      <c r="E99" t="s">
        <v>102</v>
      </c>
      <c r="F99">
        <v>1</v>
      </c>
      <c r="G99">
        <v>10025</v>
      </c>
      <c r="H99">
        <v>0</v>
      </c>
      <c r="I99">
        <v>3.68</v>
      </c>
      <c r="J99" t="s">
        <v>24</v>
      </c>
      <c r="K99" t="s">
        <v>33</v>
      </c>
      <c r="L99">
        <v>65338.49</v>
      </c>
      <c r="M99">
        <v>0</v>
      </c>
      <c r="N99">
        <v>559262</v>
      </c>
      <c r="O99">
        <v>0</v>
      </c>
      <c r="P99">
        <v>0</v>
      </c>
      <c r="Q99">
        <v>8.56</v>
      </c>
      <c r="R99">
        <v>0</v>
      </c>
      <c r="S99">
        <v>8.56</v>
      </c>
      <c r="T99">
        <f t="shared" si="4"/>
        <v>1</v>
      </c>
      <c r="U99">
        <f t="shared" si="5"/>
        <v>1</v>
      </c>
      <c r="V99">
        <f t="shared" si="6"/>
        <v>1</v>
      </c>
      <c r="W99" t="str">
        <f>IF(EXACT(TRIM(H99),1),1," ")</f>
        <v xml:space="preserve"> </v>
      </c>
      <c r="X99" t="str">
        <f t="shared" si="7"/>
        <v xml:space="preserve"> </v>
      </c>
    </row>
    <row r="100" spans="1:25" x14ac:dyDescent="0.25">
      <c r="A100" t="s">
        <v>268</v>
      </c>
      <c r="B100" t="s">
        <v>29</v>
      </c>
      <c r="C100" t="s">
        <v>269</v>
      </c>
      <c r="D100" t="s">
        <v>270</v>
      </c>
      <c r="E100" t="s">
        <v>271</v>
      </c>
      <c r="F100">
        <v>1</v>
      </c>
      <c r="G100">
        <v>14584</v>
      </c>
      <c r="H100">
        <v>1</v>
      </c>
      <c r="I100">
        <v>3.63</v>
      </c>
      <c r="J100" t="s">
        <v>63</v>
      </c>
      <c r="K100" t="s">
        <v>272</v>
      </c>
      <c r="L100">
        <v>99019.37</v>
      </c>
      <c r="M100">
        <v>0</v>
      </c>
      <c r="N100">
        <v>14584</v>
      </c>
      <c r="O100">
        <v>0</v>
      </c>
      <c r="P100">
        <v>0</v>
      </c>
      <c r="Q100">
        <v>0.15</v>
      </c>
      <c r="R100">
        <v>0</v>
      </c>
      <c r="S100">
        <v>0.15</v>
      </c>
      <c r="T100">
        <f t="shared" si="4"/>
        <v>1</v>
      </c>
      <c r="U100" t="str">
        <f t="shared" si="5"/>
        <v xml:space="preserve"> </v>
      </c>
      <c r="V100" t="str">
        <f t="shared" si="6"/>
        <v xml:space="preserve"> </v>
      </c>
      <c r="W100">
        <f>IF(EXACT(TRIM(H100),1),1," ")</f>
        <v>1</v>
      </c>
      <c r="Y100">
        <v>1</v>
      </c>
    </row>
    <row r="101" spans="1:25" x14ac:dyDescent="0.25">
      <c r="A101" t="s">
        <v>268</v>
      </c>
      <c r="B101" t="s">
        <v>29</v>
      </c>
      <c r="C101" t="s">
        <v>30</v>
      </c>
      <c r="D101" t="s">
        <v>270</v>
      </c>
      <c r="E101" t="s">
        <v>32</v>
      </c>
      <c r="F101">
        <v>8</v>
      </c>
      <c r="G101">
        <v>77598</v>
      </c>
      <c r="H101">
        <v>2</v>
      </c>
      <c r="I101">
        <v>43</v>
      </c>
      <c r="J101" t="s">
        <v>24</v>
      </c>
      <c r="K101" t="s">
        <v>33</v>
      </c>
      <c r="L101">
        <v>43310.3</v>
      </c>
      <c r="M101">
        <v>0</v>
      </c>
      <c r="N101">
        <v>255138</v>
      </c>
      <c r="O101">
        <v>0</v>
      </c>
      <c r="P101">
        <v>0</v>
      </c>
      <c r="Q101">
        <v>5.89</v>
      </c>
      <c r="R101">
        <v>0</v>
      </c>
      <c r="S101">
        <v>5.89</v>
      </c>
      <c r="T101" t="str">
        <f t="shared" si="4"/>
        <v xml:space="preserve"> </v>
      </c>
      <c r="U101" t="str">
        <f t="shared" si="5"/>
        <v xml:space="preserve"> </v>
      </c>
      <c r="V101" t="str">
        <f t="shared" si="6"/>
        <v xml:space="preserve"> </v>
      </c>
      <c r="W101" t="str">
        <f>IF(EXACT(TRIM(H101),1),1," ")</f>
        <v xml:space="preserve"> </v>
      </c>
      <c r="X101" t="str">
        <f t="shared" si="7"/>
        <v xml:space="preserve"> </v>
      </c>
    </row>
    <row r="102" spans="1:25" x14ac:dyDescent="0.25">
      <c r="A102" t="s">
        <v>273</v>
      </c>
      <c r="B102" t="s">
        <v>29</v>
      </c>
      <c r="C102" t="s">
        <v>21</v>
      </c>
      <c r="D102" t="s">
        <v>274</v>
      </c>
      <c r="E102" t="s">
        <v>105</v>
      </c>
      <c r="F102">
        <v>11</v>
      </c>
      <c r="G102">
        <v>110932</v>
      </c>
      <c r="H102">
        <v>1</v>
      </c>
      <c r="I102">
        <v>45.87</v>
      </c>
      <c r="J102" t="s">
        <v>24</v>
      </c>
      <c r="K102" t="s">
        <v>275</v>
      </c>
      <c r="L102">
        <v>129727.29</v>
      </c>
      <c r="M102">
        <v>0</v>
      </c>
      <c r="N102">
        <v>933478</v>
      </c>
      <c r="O102">
        <v>0</v>
      </c>
      <c r="P102">
        <v>0</v>
      </c>
      <c r="Q102">
        <v>7.2</v>
      </c>
      <c r="R102">
        <v>0</v>
      </c>
      <c r="S102">
        <v>7.2</v>
      </c>
      <c r="T102" t="str">
        <f t="shared" si="4"/>
        <v xml:space="preserve"> </v>
      </c>
      <c r="U102" t="str">
        <f t="shared" si="5"/>
        <v xml:space="preserve"> </v>
      </c>
      <c r="V102" t="str">
        <f t="shared" si="6"/>
        <v xml:space="preserve"> </v>
      </c>
      <c r="W102">
        <f>IF(EXACT(TRIM(H102),1),1," ")</f>
        <v>1</v>
      </c>
      <c r="X102" t="str">
        <f t="shared" si="7"/>
        <v xml:space="preserve"> </v>
      </c>
    </row>
    <row r="103" spans="1:25" x14ac:dyDescent="0.25">
      <c r="A103" t="s">
        <v>276</v>
      </c>
      <c r="B103" t="s">
        <v>176</v>
      </c>
      <c r="C103" t="s">
        <v>21</v>
      </c>
      <c r="D103" t="s">
        <v>98</v>
      </c>
      <c r="E103" t="s">
        <v>90</v>
      </c>
      <c r="F103">
        <v>14</v>
      </c>
      <c r="G103">
        <v>194922</v>
      </c>
      <c r="H103">
        <v>1</v>
      </c>
      <c r="I103">
        <v>47.72</v>
      </c>
      <c r="J103" t="s">
        <v>24</v>
      </c>
      <c r="K103" t="s">
        <v>25</v>
      </c>
      <c r="L103">
        <v>97591.07</v>
      </c>
      <c r="M103">
        <v>0</v>
      </c>
      <c r="N103">
        <v>470657</v>
      </c>
      <c r="O103">
        <v>0</v>
      </c>
      <c r="P103">
        <v>0</v>
      </c>
      <c r="Q103">
        <v>4.82</v>
      </c>
      <c r="R103">
        <v>0</v>
      </c>
      <c r="S103">
        <v>4.82</v>
      </c>
      <c r="T103" t="str">
        <f t="shared" si="4"/>
        <v xml:space="preserve"> </v>
      </c>
      <c r="U103" t="str">
        <f t="shared" si="5"/>
        <v xml:space="preserve"> </v>
      </c>
      <c r="V103" t="str">
        <f t="shared" si="6"/>
        <v xml:space="preserve"> </v>
      </c>
      <c r="W103">
        <f>IF(EXACT(TRIM(H103),1),1," ")</f>
        <v>1</v>
      </c>
      <c r="X103" t="str">
        <f t="shared" si="7"/>
        <v xml:space="preserve"> </v>
      </c>
    </row>
    <row r="104" spans="1:25" x14ac:dyDescent="0.25">
      <c r="A104" t="s">
        <v>277</v>
      </c>
      <c r="B104" t="s">
        <v>29</v>
      </c>
      <c r="C104" t="s">
        <v>37</v>
      </c>
      <c r="D104" t="s">
        <v>278</v>
      </c>
      <c r="E104" t="s">
        <v>39</v>
      </c>
      <c r="F104">
        <v>9</v>
      </c>
      <c r="G104">
        <v>130389</v>
      </c>
      <c r="H104">
        <v>1</v>
      </c>
      <c r="I104">
        <v>47.23</v>
      </c>
      <c r="J104" t="s">
        <v>24</v>
      </c>
      <c r="K104" t="s">
        <v>116</v>
      </c>
      <c r="L104">
        <v>67025.460000000006</v>
      </c>
      <c r="M104">
        <v>0</v>
      </c>
      <c r="N104">
        <v>321424</v>
      </c>
      <c r="O104">
        <v>0</v>
      </c>
      <c r="P104">
        <v>0</v>
      </c>
      <c r="Q104">
        <v>4.8</v>
      </c>
      <c r="R104">
        <v>0</v>
      </c>
      <c r="S104">
        <v>4.8</v>
      </c>
      <c r="T104" t="str">
        <f t="shared" si="4"/>
        <v xml:space="preserve"> </v>
      </c>
      <c r="U104" t="str">
        <f t="shared" si="5"/>
        <v xml:space="preserve"> </v>
      </c>
      <c r="V104" t="str">
        <f t="shared" si="6"/>
        <v xml:space="preserve"> </v>
      </c>
      <c r="W104">
        <f>IF(EXACT(TRIM(H104),1),1," ")</f>
        <v>1</v>
      </c>
      <c r="X104" t="str">
        <f t="shared" si="7"/>
        <v xml:space="preserve"> </v>
      </c>
    </row>
    <row r="105" spans="1:25" x14ac:dyDescent="0.25">
      <c r="A105" t="s">
        <v>279</v>
      </c>
      <c r="B105" t="s">
        <v>193</v>
      </c>
      <c r="C105" t="s">
        <v>30</v>
      </c>
      <c r="D105" t="s">
        <v>194</v>
      </c>
      <c r="E105" t="s">
        <v>195</v>
      </c>
      <c r="F105">
        <v>31</v>
      </c>
      <c r="G105">
        <v>192708</v>
      </c>
      <c r="H105">
        <v>0</v>
      </c>
      <c r="I105">
        <v>47.85</v>
      </c>
      <c r="J105" t="s">
        <v>24</v>
      </c>
      <c r="K105" t="s">
        <v>196</v>
      </c>
      <c r="L105">
        <v>99348.23</v>
      </c>
      <c r="M105">
        <v>0</v>
      </c>
      <c r="N105">
        <v>9000</v>
      </c>
      <c r="O105">
        <v>0</v>
      </c>
      <c r="P105">
        <v>0</v>
      </c>
      <c r="Q105">
        <v>0.09</v>
      </c>
      <c r="R105">
        <v>0</v>
      </c>
      <c r="S105">
        <v>0.09</v>
      </c>
      <c r="T105" t="str">
        <f t="shared" si="4"/>
        <v xml:space="preserve"> </v>
      </c>
      <c r="U105" t="str">
        <f t="shared" si="5"/>
        <v xml:space="preserve"> </v>
      </c>
      <c r="V105">
        <f t="shared" si="6"/>
        <v>1</v>
      </c>
      <c r="W105" t="str">
        <f>IF(EXACT(TRIM(H105),1),1," ")</f>
        <v xml:space="preserve"> </v>
      </c>
      <c r="X105" t="str">
        <f t="shared" si="7"/>
        <v xml:space="preserve"> </v>
      </c>
    </row>
    <row r="106" spans="1:25" x14ac:dyDescent="0.25">
      <c r="A106" t="s">
        <v>280</v>
      </c>
      <c r="B106" t="s">
        <v>57</v>
      </c>
      <c r="C106" t="s">
        <v>21</v>
      </c>
      <c r="D106" t="s">
        <v>104</v>
      </c>
      <c r="E106" t="s">
        <v>105</v>
      </c>
      <c r="F106">
        <v>1</v>
      </c>
      <c r="G106">
        <v>13804</v>
      </c>
      <c r="H106">
        <v>0</v>
      </c>
      <c r="I106">
        <v>5.71</v>
      </c>
      <c r="J106" t="s">
        <v>24</v>
      </c>
      <c r="K106" t="s">
        <v>275</v>
      </c>
      <c r="L106">
        <v>129727.29</v>
      </c>
      <c r="M106">
        <v>0</v>
      </c>
      <c r="N106">
        <v>933478</v>
      </c>
      <c r="O106">
        <v>0</v>
      </c>
      <c r="P106">
        <v>0</v>
      </c>
      <c r="Q106">
        <v>7.2</v>
      </c>
      <c r="R106">
        <v>0</v>
      </c>
      <c r="S106">
        <v>7.2</v>
      </c>
      <c r="T106">
        <f t="shared" si="4"/>
        <v>1</v>
      </c>
      <c r="U106">
        <f t="shared" si="5"/>
        <v>1</v>
      </c>
      <c r="V106">
        <f t="shared" si="6"/>
        <v>1</v>
      </c>
      <c r="W106" t="str">
        <f>IF(EXACT(TRIM(H106),1),1," ")</f>
        <v xml:space="preserve"> </v>
      </c>
      <c r="X106" t="str">
        <f t="shared" si="7"/>
        <v xml:space="preserve"> </v>
      </c>
    </row>
    <row r="107" spans="1:25" x14ac:dyDescent="0.25">
      <c r="A107" t="s">
        <v>281</v>
      </c>
      <c r="B107" t="s">
        <v>193</v>
      </c>
      <c r="C107" t="s">
        <v>30</v>
      </c>
      <c r="D107" t="s">
        <v>194</v>
      </c>
      <c r="E107" t="s">
        <v>195</v>
      </c>
      <c r="F107">
        <v>1</v>
      </c>
      <c r="G107">
        <v>10080</v>
      </c>
      <c r="H107">
        <v>0</v>
      </c>
      <c r="I107">
        <v>2.4</v>
      </c>
      <c r="J107" t="s">
        <v>24</v>
      </c>
      <c r="K107" t="s">
        <v>196</v>
      </c>
      <c r="L107">
        <v>100240.07</v>
      </c>
      <c r="M107">
        <v>0</v>
      </c>
      <c r="N107">
        <v>1818495</v>
      </c>
      <c r="O107">
        <v>0</v>
      </c>
      <c r="P107">
        <v>0</v>
      </c>
      <c r="Q107">
        <v>18.14</v>
      </c>
      <c r="R107">
        <v>0</v>
      </c>
      <c r="S107">
        <v>18.14</v>
      </c>
      <c r="T107">
        <f t="shared" si="4"/>
        <v>1</v>
      </c>
      <c r="U107">
        <f t="shared" si="5"/>
        <v>1</v>
      </c>
      <c r="V107">
        <f t="shared" si="6"/>
        <v>1</v>
      </c>
      <c r="W107" t="str">
        <f>IF(EXACT(TRIM(H107),1),1," ")</f>
        <v xml:space="preserve"> </v>
      </c>
      <c r="X107" t="str">
        <f t="shared" si="7"/>
        <v xml:space="preserve"> </v>
      </c>
    </row>
    <row r="108" spans="1:25" x14ac:dyDescent="0.25">
      <c r="A108" t="s">
        <v>282</v>
      </c>
      <c r="B108" t="s">
        <v>193</v>
      </c>
      <c r="C108" t="s">
        <v>30</v>
      </c>
      <c r="D108" t="s">
        <v>194</v>
      </c>
      <c r="E108" t="s">
        <v>195</v>
      </c>
      <c r="F108">
        <v>1</v>
      </c>
      <c r="G108">
        <v>10007</v>
      </c>
      <c r="H108">
        <v>0</v>
      </c>
      <c r="I108">
        <v>2.38</v>
      </c>
      <c r="J108" t="s">
        <v>24</v>
      </c>
      <c r="K108" t="s">
        <v>196</v>
      </c>
      <c r="L108">
        <v>100240.07</v>
      </c>
      <c r="M108">
        <v>0</v>
      </c>
      <c r="N108">
        <v>1818495</v>
      </c>
      <c r="O108">
        <v>0</v>
      </c>
      <c r="P108">
        <v>0</v>
      </c>
      <c r="Q108">
        <v>18.14</v>
      </c>
      <c r="R108">
        <v>0</v>
      </c>
      <c r="S108">
        <v>18.14</v>
      </c>
      <c r="T108">
        <f t="shared" si="4"/>
        <v>1</v>
      </c>
      <c r="U108">
        <f t="shared" si="5"/>
        <v>1</v>
      </c>
      <c r="V108">
        <f t="shared" si="6"/>
        <v>1</v>
      </c>
      <c r="W108" t="str">
        <f>IF(EXACT(TRIM(H108),1),1," ")</f>
        <v xml:space="preserve"> </v>
      </c>
      <c r="X108" t="str">
        <f t="shared" si="7"/>
        <v xml:space="preserve"> </v>
      </c>
    </row>
    <row r="109" spans="1:25" x14ac:dyDescent="0.25">
      <c r="A109" t="s">
        <v>283</v>
      </c>
      <c r="B109" t="s">
        <v>97</v>
      </c>
      <c r="C109" t="s">
        <v>30</v>
      </c>
      <c r="D109" t="s">
        <v>53</v>
      </c>
      <c r="E109" t="s">
        <v>99</v>
      </c>
      <c r="F109">
        <v>6</v>
      </c>
      <c r="G109">
        <v>59769</v>
      </c>
      <c r="H109">
        <v>1</v>
      </c>
      <c r="I109">
        <v>45.34</v>
      </c>
      <c r="J109" t="s">
        <v>24</v>
      </c>
      <c r="K109" t="s">
        <v>33</v>
      </c>
      <c r="L109">
        <v>31639.45</v>
      </c>
      <c r="M109">
        <v>0</v>
      </c>
      <c r="N109">
        <v>125103</v>
      </c>
      <c r="O109">
        <v>0</v>
      </c>
      <c r="P109">
        <v>0</v>
      </c>
      <c r="Q109">
        <v>3.95</v>
      </c>
      <c r="R109">
        <v>0</v>
      </c>
      <c r="S109">
        <v>3.95</v>
      </c>
      <c r="T109" t="str">
        <f t="shared" si="4"/>
        <v xml:space="preserve"> </v>
      </c>
      <c r="U109" t="str">
        <f t="shared" si="5"/>
        <v xml:space="preserve"> </v>
      </c>
      <c r="V109" t="str">
        <f t="shared" si="6"/>
        <v xml:space="preserve"> </v>
      </c>
      <c r="W109">
        <f>IF(EXACT(TRIM(H109),1),1," ")</f>
        <v>1</v>
      </c>
      <c r="X109" t="str">
        <f t="shared" si="7"/>
        <v xml:space="preserve"> </v>
      </c>
    </row>
    <row r="110" spans="1:25" ht="15.75" thickBot="1" x14ac:dyDescent="0.3">
      <c r="T110" s="9"/>
      <c r="U110" s="9">
        <f>SUM(U2:U109)</f>
        <v>28</v>
      </c>
      <c r="V110" s="9">
        <f>SUM(V2:V109)</f>
        <v>45</v>
      </c>
      <c r="W110" s="9">
        <f>SUM(W2:W109)</f>
        <v>37</v>
      </c>
      <c r="X110" s="9">
        <f>SUM(X2:X109)</f>
        <v>7</v>
      </c>
      <c r="Y110" s="9">
        <f>SUM(Y2:Y109)</f>
        <v>21</v>
      </c>
    </row>
    <row r="111" spans="1:25" ht="15.75" thickTop="1" x14ac:dyDescent="0.25">
      <c r="U111" t="str">
        <f t="shared" si="5"/>
        <v xml:space="preserve"> </v>
      </c>
      <c r="X111" t="str">
        <f t="shared" si="7"/>
        <v xml:space="preserve"> </v>
      </c>
    </row>
  </sheetData>
  <autoFilter ref="A1:Y117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summary_plan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Sibug, Neil</dc:creator>
  <cp:lastModifiedBy>Sibug, Neil</cp:lastModifiedBy>
  <dcterms:created xsi:type="dcterms:W3CDTF">2016-01-04T07:12:48Z</dcterms:created>
  <dcterms:modified xsi:type="dcterms:W3CDTF">2016-01-04T09:24:19Z</dcterms:modified>
</cp:coreProperties>
</file>