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60" yWindow="0" windowWidth="25360" windowHeight="15220" tabRatio="742" activeTab="7"/>
  </bookViews>
  <sheets>
    <sheet name="Q9FD70 2.3.1.9" sheetId="2" r:id="rId1"/>
    <sheet name="Q9FD71 2.3.3.10" sheetId="3" r:id="rId2"/>
    <sheet name="Q9FD70 1.1.1.88" sheetId="1" r:id="rId3"/>
    <sheet name="Q9FD54 2.7.1.36" sheetId="4" r:id="rId4"/>
    <sheet name="Q9FD52 2.7.4.2" sheetId="5" r:id="rId5"/>
    <sheet name="Q46822 5.3.3.2" sheetId="6" r:id="rId6"/>
    <sheet name="Q8LKJ2 2.5.1.1" sheetId="7" r:id="rId7"/>
    <sheet name="Q40322 4.2.3.16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8" l="1"/>
  <c r="C8" i="8"/>
  <c r="B8" i="8"/>
  <c r="B7" i="8"/>
  <c r="G15" i="1"/>
  <c r="H15" i="1"/>
  <c r="I15" i="1"/>
  <c r="J15" i="1"/>
  <c r="C7" i="7"/>
  <c r="D7" i="7"/>
  <c r="C8" i="7"/>
  <c r="D8" i="7"/>
  <c r="B8" i="7"/>
  <c r="B7" i="7"/>
  <c r="C68" i="6"/>
  <c r="D68" i="6"/>
  <c r="E68" i="6"/>
  <c r="F68" i="6"/>
  <c r="C69" i="6"/>
  <c r="D69" i="6"/>
  <c r="E69" i="6"/>
  <c r="F69" i="6"/>
  <c r="C3" i="6"/>
  <c r="C34" i="5"/>
  <c r="D34" i="5"/>
  <c r="C35" i="5"/>
  <c r="D35" i="5"/>
  <c r="B35" i="5"/>
  <c r="B34" i="5"/>
  <c r="D15" i="2"/>
  <c r="E15" i="2"/>
  <c r="F15" i="2"/>
  <c r="G15" i="2"/>
  <c r="H15" i="2"/>
  <c r="C83" i="3"/>
  <c r="D83" i="3"/>
  <c r="B83" i="3"/>
  <c r="C67" i="4"/>
  <c r="D67" i="4"/>
  <c r="C68" i="4"/>
  <c r="D68" i="4"/>
  <c r="B68" i="4"/>
  <c r="B67" i="4"/>
  <c r="C82" i="3"/>
  <c r="D82" i="3"/>
  <c r="B82" i="3"/>
  <c r="D14" i="2"/>
  <c r="E14" i="2"/>
  <c r="F14" i="2"/>
  <c r="G14" i="2"/>
  <c r="H14" i="2"/>
  <c r="D15" i="1"/>
  <c r="E15" i="1"/>
  <c r="F15" i="1"/>
  <c r="D16" i="1"/>
  <c r="E16" i="1"/>
  <c r="F16" i="1"/>
  <c r="G16" i="1"/>
  <c r="H16" i="1"/>
  <c r="I16" i="1"/>
  <c r="J16" i="1"/>
  <c r="D10" i="2"/>
  <c r="D6" i="2"/>
  <c r="D5" i="2"/>
  <c r="D7" i="2"/>
  <c r="D8" i="2"/>
  <c r="D9" i="2"/>
  <c r="D11" i="2"/>
  <c r="D12" i="2"/>
  <c r="D4" i="2"/>
  <c r="E4" i="2"/>
  <c r="E3" i="2"/>
  <c r="D3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<sst xmlns="http://schemas.openxmlformats.org/spreadsheetml/2006/main" count="90" uniqueCount="24">
  <si>
    <t>kcat / s^-1</t>
  </si>
  <si>
    <t>KM / M</t>
  </si>
  <si>
    <t>FORWARD</t>
  </si>
  <si>
    <t>REVERSE</t>
  </si>
  <si>
    <t>(R)-mevalonate</t>
  </si>
  <si>
    <t>(3S)-3-hydroxy-3-methylglutaryl-CoA(5-)</t>
  </si>
  <si>
    <t>coenzyme A(4-)</t>
  </si>
  <si>
    <t>NAD(1-)</t>
  </si>
  <si>
    <t>NADH(2-)</t>
  </si>
  <si>
    <t>Specific activity / µmol/min/mg</t>
  </si>
  <si>
    <t>M</t>
  </si>
  <si>
    <t>acetoacetyl-CoA(41)</t>
  </si>
  <si>
    <t>acetyl-CoA(41)</t>
  </si>
  <si>
    <t>MEDIAN</t>
  </si>
  <si>
    <t>MEAN</t>
  </si>
  <si>
    <t>KM / mM</t>
  </si>
  <si>
    <t>acetyl-CoA(4-)</t>
  </si>
  <si>
    <t>acetoacetyl-CoA(4-)</t>
  </si>
  <si>
    <t>ATP(4-)</t>
  </si>
  <si>
    <t>(R)-5-phosphonatomevalonate(3-)</t>
  </si>
  <si>
    <t>prenyl diphosphate(3-)</t>
  </si>
  <si>
    <t>isopentenyl diphosphate</t>
  </si>
  <si>
    <t>geranyl diphosphate(3-)</t>
  </si>
  <si>
    <t>KEASLING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</si>
</sst>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164" fontId="0" fillId="2" borderId="0" xfId="0" applyNumberFormat="1" applyFill="1"/>
    <xf numFmtId="164" fontId="1" fillId="2" borderId="0" xfId="0" applyNumberFormat="1" applyFont="1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23" sqref="D23"/>
    </sheetView>
  </sheetViews>
  <sheetFormatPr baseColWidth="10" defaultRowHeight="15" x14ac:dyDescent="0"/>
  <cols>
    <col min="1" max="8" width="20.83203125" customWidth="1"/>
  </cols>
  <sheetData>
    <row r="1" spans="1:11">
      <c r="B1" t="s">
        <v>9</v>
      </c>
      <c r="C1" t="s">
        <v>9</v>
      </c>
      <c r="D1" t="s">
        <v>0</v>
      </c>
      <c r="E1" t="s">
        <v>0</v>
      </c>
      <c r="F1" t="s">
        <v>15</v>
      </c>
      <c r="G1" t="s">
        <v>15</v>
      </c>
      <c r="H1" t="s">
        <v>15</v>
      </c>
    </row>
    <row r="2" spans="1:11">
      <c r="A2" t="s">
        <v>10</v>
      </c>
      <c r="B2" t="s">
        <v>2</v>
      </c>
      <c r="C2" t="s">
        <v>3</v>
      </c>
      <c r="D2" t="s">
        <v>2</v>
      </c>
      <c r="E2" t="s">
        <v>3</v>
      </c>
      <c r="F2" t="s">
        <v>11</v>
      </c>
      <c r="G2" t="s">
        <v>6</v>
      </c>
      <c r="H2" t="s">
        <v>12</v>
      </c>
    </row>
    <row r="3" spans="1:11">
      <c r="A3" s="1">
        <v>86497</v>
      </c>
      <c r="B3" s="3"/>
      <c r="C3" s="3">
        <v>4.8</v>
      </c>
      <c r="D3" s="3">
        <v>465</v>
      </c>
      <c r="E3" s="3">
        <f>10^-3/60*$A$3*C3</f>
        <v>6.9197600000000001</v>
      </c>
      <c r="F3" s="3">
        <v>8.8300000000000003E-2</v>
      </c>
      <c r="G3" s="3">
        <v>0.01</v>
      </c>
      <c r="H3" s="3">
        <v>0.6</v>
      </c>
      <c r="I3" s="2"/>
      <c r="J3" s="2"/>
      <c r="K3" s="2"/>
    </row>
    <row r="4" spans="1:11">
      <c r="B4" s="3">
        <v>1250</v>
      </c>
      <c r="C4" s="3">
        <v>35</v>
      </c>
      <c r="D4" s="3">
        <f>10^-3/60*$A$3*B4</f>
        <v>1802.0208333333335</v>
      </c>
      <c r="E4" s="3">
        <f>10^-3/60*$A$3*C4</f>
        <v>50.456583333333334</v>
      </c>
      <c r="F4" s="3">
        <v>2.5000000000000001E-2</v>
      </c>
      <c r="G4" s="3">
        <v>1.0999999999999999E-2</v>
      </c>
      <c r="H4" s="3">
        <v>0.25</v>
      </c>
      <c r="I4" s="2"/>
      <c r="J4" s="2"/>
      <c r="K4" s="2"/>
    </row>
    <row r="5" spans="1:11">
      <c r="B5" s="3">
        <v>116</v>
      </c>
      <c r="C5" s="3"/>
      <c r="D5" s="3">
        <f t="shared" ref="D5:D12" si="0">10^-3/60*$A$3*B5</f>
        <v>167.22753333333335</v>
      </c>
      <c r="E5" s="3"/>
      <c r="F5" s="3">
        <v>1.6E-2</v>
      </c>
      <c r="G5" s="3">
        <v>0.02</v>
      </c>
      <c r="H5" s="3">
        <v>0.08</v>
      </c>
      <c r="I5" s="2"/>
      <c r="J5" s="2"/>
      <c r="K5" s="2"/>
    </row>
    <row r="6" spans="1:11">
      <c r="B6" s="3"/>
      <c r="C6" s="3"/>
      <c r="D6" s="3">
        <f>3.8*11</f>
        <v>41.8</v>
      </c>
      <c r="E6" s="3"/>
      <c r="F6" s="3">
        <v>1.0999999999999999E-2</v>
      </c>
      <c r="G6" s="3">
        <v>5.6000000000000001E-2</v>
      </c>
      <c r="H6" s="3">
        <v>1.06</v>
      </c>
      <c r="I6" s="2"/>
      <c r="J6" s="2"/>
      <c r="K6" s="2"/>
    </row>
    <row r="7" spans="1:11">
      <c r="B7" s="3">
        <v>296</v>
      </c>
      <c r="C7" s="3"/>
      <c r="D7" s="3">
        <f t="shared" si="0"/>
        <v>426.71853333333337</v>
      </c>
      <c r="E7" s="3"/>
      <c r="F7" s="3">
        <v>4.1999999999999996E-2</v>
      </c>
      <c r="G7" s="3">
        <v>4.7000000000000002E-3</v>
      </c>
      <c r="H7" s="3">
        <v>0.33</v>
      </c>
      <c r="I7" s="2"/>
      <c r="J7" s="2"/>
      <c r="K7" s="2"/>
    </row>
    <row r="8" spans="1:11">
      <c r="B8" s="3">
        <v>216</v>
      </c>
      <c r="C8" s="3"/>
      <c r="D8" s="3">
        <f t="shared" si="0"/>
        <v>311.38920000000002</v>
      </c>
      <c r="E8" s="3"/>
      <c r="F8" s="3">
        <v>2.4E-2</v>
      </c>
      <c r="G8" s="3">
        <v>3.0000000000000001E-3</v>
      </c>
      <c r="H8" s="3">
        <v>0.23</v>
      </c>
      <c r="I8" s="2"/>
      <c r="J8" s="2"/>
      <c r="K8" s="2"/>
    </row>
    <row r="9" spans="1:11">
      <c r="B9" s="3">
        <v>1.8</v>
      </c>
      <c r="C9" s="3"/>
      <c r="D9" s="3">
        <f t="shared" si="0"/>
        <v>2.59491</v>
      </c>
      <c r="E9" s="3"/>
      <c r="F9" s="3">
        <v>3.2000000000000001E-2</v>
      </c>
      <c r="G9" s="3">
        <v>2.0999999999999998E-2</v>
      </c>
      <c r="H9" s="3">
        <v>0.38</v>
      </c>
      <c r="I9" s="2"/>
      <c r="J9" s="2"/>
      <c r="K9" s="2"/>
    </row>
    <row r="10" spans="1:11">
      <c r="B10" s="3">
        <v>12.6</v>
      </c>
      <c r="C10" s="3"/>
      <c r="D10" s="3">
        <f t="shared" si="0"/>
        <v>18.164370000000002</v>
      </c>
      <c r="E10" s="3"/>
      <c r="F10" s="3">
        <v>0.05</v>
      </c>
      <c r="G10" s="3"/>
      <c r="H10" s="3">
        <v>0.33</v>
      </c>
      <c r="I10" s="2"/>
      <c r="J10" s="2"/>
      <c r="K10" s="2"/>
    </row>
    <row r="11" spans="1:11">
      <c r="B11" s="3">
        <v>10.1</v>
      </c>
      <c r="C11" s="3"/>
      <c r="D11" s="3">
        <f t="shared" si="0"/>
        <v>14.560328333333334</v>
      </c>
      <c r="E11" s="3"/>
      <c r="F11" s="3">
        <v>7.0000000000000001E-3</v>
      </c>
      <c r="G11" s="3"/>
      <c r="H11" s="3">
        <v>0.27</v>
      </c>
      <c r="I11" s="2"/>
      <c r="J11" s="2"/>
      <c r="K11" s="2"/>
    </row>
    <row r="12" spans="1:11">
      <c r="B12" s="3">
        <v>63</v>
      </c>
      <c r="C12" s="3"/>
      <c r="D12" s="3">
        <f t="shared" si="0"/>
        <v>90.821850000000012</v>
      </c>
      <c r="E12" s="3"/>
      <c r="F12" s="3">
        <v>3.5000000000000001E-3</v>
      </c>
      <c r="G12" s="3"/>
      <c r="H12" s="3"/>
      <c r="I12" s="2"/>
      <c r="J12" s="2"/>
      <c r="K12" s="2"/>
    </row>
    <row r="13" spans="1:11">
      <c r="B13" s="3"/>
      <c r="C13" s="3"/>
      <c r="D13" s="3"/>
      <c r="E13" s="3"/>
      <c r="F13" s="3">
        <v>2.5000000000000001E-2</v>
      </c>
      <c r="G13" s="3"/>
      <c r="H13" s="3"/>
      <c r="I13" s="2"/>
      <c r="J13" s="2"/>
      <c r="K13" s="2"/>
    </row>
    <row r="14" spans="1:11">
      <c r="A14" t="s">
        <v>13</v>
      </c>
      <c r="B14" s="3"/>
      <c r="C14" s="3"/>
      <c r="D14" s="7">
        <f t="shared" ref="C14:H14" si="1">MEDIAN(D3:D13)</f>
        <v>129.02469166666668</v>
      </c>
      <c r="E14" s="7">
        <f t="shared" si="1"/>
        <v>28.688171666666666</v>
      </c>
      <c r="F14" s="7">
        <f t="shared" si="1"/>
        <v>2.5000000000000001E-2</v>
      </c>
      <c r="G14" s="7">
        <f t="shared" si="1"/>
        <v>1.0999999999999999E-2</v>
      </c>
      <c r="H14" s="7">
        <f t="shared" si="1"/>
        <v>0.33</v>
      </c>
    </row>
    <row r="15" spans="1:11">
      <c r="A15" t="s">
        <v>14</v>
      </c>
      <c r="B15" s="3"/>
      <c r="C15" s="3"/>
      <c r="D15" s="3">
        <f t="shared" ref="C15:H15" si="2">AVERAGE(D3:D13)</f>
        <v>334.0297558333333</v>
      </c>
      <c r="E15" s="3">
        <f t="shared" si="2"/>
        <v>28.688171666666669</v>
      </c>
      <c r="F15" s="3">
        <f t="shared" si="2"/>
        <v>2.9436363636363639E-2</v>
      </c>
      <c r="G15" s="3">
        <f t="shared" si="2"/>
        <v>1.7957142857142859E-2</v>
      </c>
      <c r="H15" s="3">
        <f t="shared" si="2"/>
        <v>0.39222222222222219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70" workbookViewId="0">
      <selection activeCell="B82" sqref="B82:D82"/>
    </sheetView>
  </sheetViews>
  <sheetFormatPr baseColWidth="10" defaultRowHeight="15" x14ac:dyDescent="0"/>
  <cols>
    <col min="1" max="4" width="20.83203125" customWidth="1"/>
  </cols>
  <sheetData>
    <row r="1" spans="2:4">
      <c r="B1" t="s">
        <v>0</v>
      </c>
      <c r="C1" t="s">
        <v>15</v>
      </c>
      <c r="D1" t="s">
        <v>15</v>
      </c>
    </row>
    <row r="2" spans="2:4">
      <c r="C2" s="4" t="s">
        <v>17</v>
      </c>
      <c r="D2" t="s">
        <v>16</v>
      </c>
    </row>
    <row r="3" spans="2:4">
      <c r="B3" s="3">
        <v>1.6999999999999999E-3</v>
      </c>
      <c r="C3" s="3">
        <v>9.9999999999999991E-5</v>
      </c>
      <c r="D3" s="3">
        <v>1.5E-3</v>
      </c>
    </row>
    <row r="4" spans="2:4">
      <c r="B4" s="3">
        <v>2.8999999999999998E-3</v>
      </c>
      <c r="C4" s="3">
        <v>3.5E-4</v>
      </c>
      <c r="D4" s="3">
        <v>7.7999999999999996E-3</v>
      </c>
    </row>
    <row r="5" spans="2:4">
      <c r="B5" s="3">
        <v>4.1000000000000003E-3</v>
      </c>
      <c r="C5" s="3">
        <v>3.9999999999999996E-4</v>
      </c>
      <c r="D5" s="3">
        <v>8.0999999999999996E-3</v>
      </c>
    </row>
    <row r="6" spans="2:4">
      <c r="B6" s="3">
        <v>7.6E-3</v>
      </c>
      <c r="C6" s="3">
        <v>5.5000000000000003E-4</v>
      </c>
      <c r="D6" s="3">
        <v>8.9999999999999993E-3</v>
      </c>
    </row>
    <row r="7" spans="2:4">
      <c r="B7" s="3">
        <v>1.61E-2</v>
      </c>
      <c r="C7" s="3">
        <v>6.2E-4</v>
      </c>
      <c r="D7" s="3">
        <v>1.0999999999999999E-2</v>
      </c>
    </row>
    <row r="8" spans="2:4">
      <c r="B8" s="3">
        <v>2.3400000000000001E-2</v>
      </c>
      <c r="C8" s="3">
        <v>8.5000000000000006E-4</v>
      </c>
      <c r="D8" s="3">
        <v>1.4E-2</v>
      </c>
    </row>
    <row r="9" spans="2:4">
      <c r="B9" s="3">
        <v>4.1700000000000001E-2</v>
      </c>
      <c r="C9" s="3">
        <v>1.1900000000000001E-3</v>
      </c>
      <c r="D9" s="3">
        <v>1.4E-2</v>
      </c>
    </row>
    <row r="10" spans="2:4">
      <c r="B10" s="3">
        <v>6.6699999999999995E-2</v>
      </c>
      <c r="C10" s="3">
        <v>1.1999999999999999E-3</v>
      </c>
      <c r="D10" s="3">
        <v>1.4E-2</v>
      </c>
    </row>
    <row r="11" spans="2:4">
      <c r="B11" s="3">
        <v>0.214</v>
      </c>
      <c r="C11" s="3">
        <v>1.4E-3</v>
      </c>
      <c r="D11" s="3">
        <v>1.4E-2</v>
      </c>
    </row>
    <row r="12" spans="2:4">
      <c r="B12" s="3">
        <v>0.41499999999999998</v>
      </c>
      <c r="C12" s="3">
        <v>2E-3</v>
      </c>
      <c r="D12" s="3">
        <v>1.4E-2</v>
      </c>
    </row>
    <row r="13" spans="2:4">
      <c r="B13" s="3">
        <v>4.5999999999999996</v>
      </c>
      <c r="C13" s="3">
        <v>2.9000000000000002E-3</v>
      </c>
      <c r="D13" s="3">
        <v>1.4E-2</v>
      </c>
    </row>
    <row r="14" spans="2:4">
      <c r="B14" s="3"/>
      <c r="C14" s="3">
        <v>3.0000000000000001E-3</v>
      </c>
      <c r="D14" s="3">
        <v>1.4999999999999999E-2</v>
      </c>
    </row>
    <row r="15" spans="2:4">
      <c r="B15" s="3"/>
      <c r="C15" s="3">
        <v>3.1999999999999997E-3</v>
      </c>
      <c r="D15" s="3">
        <v>1.52E-2</v>
      </c>
    </row>
    <row r="16" spans="2:4">
      <c r="B16" s="3"/>
      <c r="C16" s="3">
        <v>5.0000000000000001E-3</v>
      </c>
      <c r="D16" s="3">
        <v>1.7999999999999999E-2</v>
      </c>
    </row>
    <row r="17" spans="2:4">
      <c r="B17" s="3"/>
      <c r="C17" s="3">
        <v>0.01</v>
      </c>
      <c r="D17" s="3">
        <v>1.7999999999999999E-2</v>
      </c>
    </row>
    <row r="18" spans="2:4">
      <c r="B18" s="3"/>
      <c r="C18" s="3">
        <v>1.2E-2</v>
      </c>
      <c r="D18" s="3">
        <v>1.7999999999999999E-2</v>
      </c>
    </row>
    <row r="19" spans="2:4">
      <c r="B19" s="3"/>
      <c r="C19" s="3">
        <v>1.2E-2</v>
      </c>
      <c r="D19" s="3">
        <v>2.2700000000000001E-2</v>
      </c>
    </row>
    <row r="20" spans="2:4">
      <c r="B20" s="3"/>
      <c r="C20" s="3">
        <v>1.2E-2</v>
      </c>
      <c r="D20" s="3">
        <v>2.4E-2</v>
      </c>
    </row>
    <row r="21" spans="2:4">
      <c r="B21" s="3"/>
      <c r="C21" s="3">
        <v>4.9000000000000002E-2</v>
      </c>
      <c r="D21" s="3">
        <v>2.5999999999999999E-2</v>
      </c>
    </row>
    <row r="22" spans="2:4">
      <c r="B22" s="3"/>
      <c r="C22" s="3">
        <v>5.8000000000000003E-2</v>
      </c>
      <c r="D22" s="3">
        <v>2.7E-2</v>
      </c>
    </row>
    <row r="23" spans="2:4">
      <c r="B23" s="3"/>
      <c r="C23" s="3">
        <v>6.6000000000000003E-2</v>
      </c>
      <c r="D23" s="3">
        <v>2.8000000000000001E-2</v>
      </c>
    </row>
    <row r="24" spans="2:4">
      <c r="B24" s="3"/>
      <c r="C24" s="3">
        <v>0.115</v>
      </c>
      <c r="D24" s="3">
        <v>2.9000000000000001E-2</v>
      </c>
    </row>
    <row r="25" spans="2:4">
      <c r="B25" s="3"/>
      <c r="C25" s="3"/>
      <c r="D25" s="3">
        <v>2.9000000000000001E-2</v>
      </c>
    </row>
    <row r="26" spans="2:4">
      <c r="B26" s="3"/>
      <c r="C26" s="3"/>
      <c r="D26" s="3">
        <v>3.3000000000000002E-2</v>
      </c>
    </row>
    <row r="27" spans="2:4">
      <c r="B27" s="3"/>
      <c r="C27" s="3"/>
      <c r="D27" s="3">
        <v>3.5999999999999997E-2</v>
      </c>
    </row>
    <row r="28" spans="2:4">
      <c r="B28" s="3"/>
      <c r="C28" s="3"/>
      <c r="D28" s="3">
        <v>3.6999999999999998E-2</v>
      </c>
    </row>
    <row r="29" spans="2:4">
      <c r="B29" s="3"/>
      <c r="C29" s="3"/>
      <c r="D29" s="3">
        <v>3.7999999999999999E-2</v>
      </c>
    </row>
    <row r="30" spans="2:4">
      <c r="B30" s="3"/>
      <c r="C30" s="3"/>
      <c r="D30" s="3">
        <v>4.2999999999999997E-2</v>
      </c>
    </row>
    <row r="31" spans="2:4">
      <c r="B31" s="3"/>
      <c r="C31" s="3"/>
      <c r="D31" s="3">
        <v>0.05</v>
      </c>
    </row>
    <row r="32" spans="2:4">
      <c r="B32" s="3"/>
      <c r="C32" s="3"/>
      <c r="D32" s="3">
        <v>0.05</v>
      </c>
    </row>
    <row r="33" spans="2:4">
      <c r="B33" s="3"/>
      <c r="C33" s="3"/>
      <c r="D33" s="3">
        <v>5.0999999999999997E-2</v>
      </c>
    </row>
    <row r="34" spans="2:4">
      <c r="B34" s="3"/>
      <c r="C34" s="3"/>
      <c r="D34" s="3">
        <v>5.1999999999999998E-2</v>
      </c>
    </row>
    <row r="35" spans="2:4">
      <c r="B35" s="3"/>
      <c r="C35" s="3"/>
      <c r="D35" s="3">
        <v>5.5E-2</v>
      </c>
    </row>
    <row r="36" spans="2:4">
      <c r="B36" s="3"/>
      <c r="C36" s="3"/>
      <c r="D36" s="3">
        <v>7.2999999999999995E-2</v>
      </c>
    </row>
    <row r="37" spans="2:4">
      <c r="B37" s="3"/>
      <c r="C37" s="3"/>
      <c r="D37" s="3">
        <v>7.5999999999999998E-2</v>
      </c>
    </row>
    <row r="38" spans="2:4">
      <c r="B38" s="3"/>
      <c r="C38" s="3"/>
      <c r="D38" s="3">
        <v>8.4000000000000005E-2</v>
      </c>
    </row>
    <row r="39" spans="2:4">
      <c r="B39" s="3"/>
      <c r="C39" s="3"/>
      <c r="D39" s="3">
        <v>0.1</v>
      </c>
    </row>
    <row r="40" spans="2:4">
      <c r="B40" s="3"/>
      <c r="C40" s="3"/>
      <c r="D40" s="3">
        <v>0.11799999999999999</v>
      </c>
    </row>
    <row r="41" spans="2:4">
      <c r="B41" s="3"/>
      <c r="C41" s="3"/>
      <c r="D41" s="3">
        <v>0.12</v>
      </c>
    </row>
    <row r="42" spans="2:4">
      <c r="B42" s="3"/>
      <c r="C42" s="3"/>
      <c r="D42" s="3">
        <v>0.122</v>
      </c>
    </row>
    <row r="43" spans="2:4">
      <c r="B43" s="3"/>
      <c r="C43" s="3"/>
      <c r="D43" s="3">
        <v>0.17199999999999999</v>
      </c>
    </row>
    <row r="44" spans="2:4">
      <c r="B44" s="3"/>
      <c r="C44" s="3"/>
      <c r="D44" s="3">
        <v>0.189</v>
      </c>
    </row>
    <row r="45" spans="2:4">
      <c r="B45" s="3"/>
      <c r="C45" s="3"/>
      <c r="D45" s="3">
        <v>0.2</v>
      </c>
    </row>
    <row r="46" spans="2:4">
      <c r="B46" s="3"/>
      <c r="C46" s="3"/>
      <c r="D46" s="3">
        <v>0.2</v>
      </c>
    </row>
    <row r="47" spans="2:4">
      <c r="B47" s="3"/>
      <c r="C47" s="3"/>
      <c r="D47" s="3">
        <v>0.20699999999999999</v>
      </c>
    </row>
    <row r="48" spans="2:4">
      <c r="B48" s="3"/>
      <c r="C48" s="3"/>
      <c r="D48" s="3">
        <v>0.221</v>
      </c>
    </row>
    <row r="49" spans="2:4">
      <c r="B49" s="3"/>
      <c r="C49" s="3"/>
      <c r="D49" s="3">
        <v>0.27</v>
      </c>
    </row>
    <row r="50" spans="2:4">
      <c r="B50" s="3"/>
      <c r="C50" s="3"/>
      <c r="D50" s="3">
        <v>0.27</v>
      </c>
    </row>
    <row r="51" spans="2:4">
      <c r="B51" s="3"/>
      <c r="C51" s="3"/>
      <c r="D51" s="3">
        <v>0.27400000000000002</v>
      </c>
    </row>
    <row r="52" spans="2:4">
      <c r="B52" s="3"/>
      <c r="C52" s="3"/>
      <c r="D52" s="3">
        <v>0.28000000000000003</v>
      </c>
    </row>
    <row r="53" spans="2:4">
      <c r="B53" s="3"/>
      <c r="C53" s="3"/>
      <c r="D53" s="3">
        <v>0.28999999999999998</v>
      </c>
    </row>
    <row r="54" spans="2:4">
      <c r="B54" s="3"/>
      <c r="C54" s="3"/>
      <c r="D54" s="3">
        <v>0.28999999999999998</v>
      </c>
    </row>
    <row r="55" spans="2:4">
      <c r="B55" s="3"/>
      <c r="C55" s="3"/>
      <c r="D55" s="3">
        <v>0.29399999999999998</v>
      </c>
    </row>
    <row r="56" spans="2:4">
      <c r="B56" s="3"/>
      <c r="C56" s="3"/>
      <c r="D56" s="3">
        <v>0.29399999999999998</v>
      </c>
    </row>
    <row r="57" spans="2:4">
      <c r="B57" s="3"/>
      <c r="C57" s="3"/>
      <c r="D57" s="3">
        <v>0.3</v>
      </c>
    </row>
    <row r="58" spans="2:4">
      <c r="B58" s="3"/>
      <c r="C58" s="3"/>
      <c r="D58" s="3">
        <v>0.3</v>
      </c>
    </row>
    <row r="59" spans="2:4">
      <c r="B59" s="3"/>
      <c r="C59" s="3"/>
      <c r="D59" s="3">
        <v>0.307</v>
      </c>
    </row>
    <row r="60" spans="2:4">
      <c r="B60" s="3"/>
      <c r="C60" s="3"/>
      <c r="D60" s="3">
        <v>0.31</v>
      </c>
    </row>
    <row r="61" spans="2:4">
      <c r="B61" s="3"/>
      <c r="C61" s="3"/>
      <c r="D61" s="3">
        <v>0.31900000000000001</v>
      </c>
    </row>
    <row r="62" spans="2:4">
      <c r="B62" s="3"/>
      <c r="C62" s="3"/>
      <c r="D62" s="3">
        <v>0.35</v>
      </c>
    </row>
    <row r="63" spans="2:4">
      <c r="B63" s="3"/>
      <c r="C63" s="3"/>
      <c r="D63" s="3">
        <v>0.35399999999999998</v>
      </c>
    </row>
    <row r="64" spans="2:4">
      <c r="B64" s="3"/>
      <c r="C64" s="3"/>
      <c r="D64" s="3">
        <v>0.35499999999999998</v>
      </c>
    </row>
    <row r="65" spans="2:4">
      <c r="B65" s="3"/>
      <c r="C65" s="3"/>
      <c r="D65" s="3">
        <v>0.35799999999999998</v>
      </c>
    </row>
    <row r="66" spans="2:4">
      <c r="B66" s="3"/>
      <c r="C66" s="3"/>
      <c r="D66" s="3">
        <v>0.372</v>
      </c>
    </row>
    <row r="67" spans="2:4">
      <c r="B67" s="3"/>
      <c r="C67" s="3"/>
      <c r="D67" s="3">
        <v>0.4</v>
      </c>
    </row>
    <row r="68" spans="2:4">
      <c r="B68" s="3"/>
      <c r="C68" s="3"/>
      <c r="D68" s="3">
        <v>0.435</v>
      </c>
    </row>
    <row r="69" spans="2:4">
      <c r="B69" s="3"/>
      <c r="C69" s="3"/>
      <c r="D69" s="3">
        <v>0.44</v>
      </c>
    </row>
    <row r="70" spans="2:4">
      <c r="B70" s="3"/>
      <c r="C70" s="3"/>
      <c r="D70" s="3">
        <v>0.44800000000000001</v>
      </c>
    </row>
    <row r="71" spans="2:4">
      <c r="B71" s="3"/>
      <c r="C71" s="3"/>
      <c r="D71" s="3">
        <v>0.5</v>
      </c>
    </row>
    <row r="72" spans="2:4">
      <c r="B72" s="3"/>
      <c r="C72" s="3"/>
      <c r="D72" s="3">
        <v>0.53</v>
      </c>
    </row>
    <row r="73" spans="2:4">
      <c r="B73" s="3"/>
      <c r="C73" s="3"/>
      <c r="D73" s="3">
        <v>0.56499999999999995</v>
      </c>
    </row>
    <row r="74" spans="2:4">
      <c r="B74" s="3"/>
      <c r="C74" s="3"/>
      <c r="D74" s="3">
        <v>0.623</v>
      </c>
    </row>
    <row r="75" spans="2:4">
      <c r="B75" s="3"/>
      <c r="C75" s="3"/>
      <c r="D75" s="3">
        <v>0.67700000000000005</v>
      </c>
    </row>
    <row r="76" spans="2:4">
      <c r="B76" s="3"/>
      <c r="C76" s="3"/>
      <c r="D76" s="3">
        <v>0.69499999999999995</v>
      </c>
    </row>
    <row r="77" spans="2:4">
      <c r="B77" s="3"/>
      <c r="C77" s="3"/>
      <c r="D77" s="3">
        <v>0.81100000000000005</v>
      </c>
    </row>
    <row r="78" spans="2:4">
      <c r="B78" s="3"/>
      <c r="C78" s="3"/>
      <c r="D78" s="3">
        <v>0.84</v>
      </c>
    </row>
    <row r="79" spans="2:4">
      <c r="B79" s="3"/>
      <c r="C79" s="3"/>
      <c r="D79" s="3">
        <v>0.9</v>
      </c>
    </row>
    <row r="80" spans="2:4">
      <c r="B80" s="3"/>
      <c r="C80" s="3"/>
      <c r="D80" s="3">
        <v>1</v>
      </c>
    </row>
    <row r="81" spans="1:4">
      <c r="B81" s="3"/>
      <c r="C81" s="3"/>
      <c r="D81" s="3">
        <v>1.5609999999999999</v>
      </c>
    </row>
    <row r="82" spans="1:4">
      <c r="A82" t="s">
        <v>13</v>
      </c>
      <c r="B82" s="7">
        <f>MEDIAN(B3:B81)</f>
        <v>2.3400000000000001E-2</v>
      </c>
      <c r="C82" s="7">
        <f t="shared" ref="C82:D82" si="0">MEDIAN(C3:C81)</f>
        <v>2.9500000000000004E-3</v>
      </c>
      <c r="D82" s="7">
        <f t="shared" si="0"/>
        <v>0.122</v>
      </c>
    </row>
    <row r="83" spans="1:4">
      <c r="A83" t="s">
        <v>14</v>
      </c>
      <c r="B83" s="3">
        <f>AVERAGE(B3:B81)</f>
        <v>0.49029090909090906</v>
      </c>
      <c r="C83" s="3">
        <f t="shared" ref="C83:D83" si="1">AVERAGE(C3:C81)</f>
        <v>1.6216363636363636E-2</v>
      </c>
      <c r="D83" s="3">
        <f t="shared" si="1"/>
        <v>0.2370924050632911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D1" workbookViewId="0">
      <selection activeCell="D15" sqref="D15:J15"/>
    </sheetView>
  </sheetViews>
  <sheetFormatPr baseColWidth="10" defaultRowHeight="15" x14ac:dyDescent="0"/>
  <cols>
    <col min="1" max="1" width="20.83203125" customWidth="1"/>
    <col min="2" max="2" width="31" customWidth="1"/>
    <col min="3" max="10" width="20.83203125" customWidth="1"/>
  </cols>
  <sheetData>
    <row r="1" spans="1:15">
      <c r="B1" t="s">
        <v>9</v>
      </c>
      <c r="C1" t="s">
        <v>9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5">
      <c r="A2" t="s">
        <v>10</v>
      </c>
      <c r="B2" t="s">
        <v>2</v>
      </c>
      <c r="C2" t="s">
        <v>3</v>
      </c>
      <c r="D2" t="s">
        <v>2</v>
      </c>
      <c r="E2" t="s">
        <v>3</v>
      </c>
      <c r="F2" t="s">
        <v>4</v>
      </c>
      <c r="G2" t="s">
        <v>6</v>
      </c>
      <c r="H2" t="s">
        <v>7</v>
      </c>
      <c r="I2" t="s">
        <v>5</v>
      </c>
      <c r="J2" t="s">
        <v>8</v>
      </c>
    </row>
    <row r="3" spans="1:15">
      <c r="A3" s="1">
        <v>86497</v>
      </c>
      <c r="B3" s="3">
        <v>0.17</v>
      </c>
      <c r="C3" s="3"/>
      <c r="D3" s="3">
        <f>10^-3/60*$A$3*B3</f>
        <v>0.24507483333333338</v>
      </c>
      <c r="E3" s="3">
        <f>D3/AVERAGE($B$6/$C$6,$B$7/$C$7)</f>
        <v>0.14154489738234388</v>
      </c>
      <c r="F3" s="3">
        <v>0.27</v>
      </c>
      <c r="G3" s="3">
        <v>3.9E-2</v>
      </c>
      <c r="H3" s="3">
        <v>6.0000000000000005E-2</v>
      </c>
      <c r="I3" s="3">
        <v>0.05</v>
      </c>
      <c r="J3" s="3">
        <v>3.2000000000000001E-2</v>
      </c>
      <c r="K3" s="3"/>
      <c r="L3" s="3"/>
      <c r="M3" s="3"/>
      <c r="N3" s="3"/>
      <c r="O3" s="3"/>
    </row>
    <row r="4" spans="1:15">
      <c r="B4" s="3">
        <v>0.92200000000000004</v>
      </c>
      <c r="C4" s="3"/>
      <c r="D4" s="3">
        <f t="shared" ref="D4:D11" si="0">10^-3/60*$A$3*B4</f>
        <v>1.3291705666666669</v>
      </c>
      <c r="E4" s="3">
        <f t="shared" ref="E4:E11" si="1">D4/AVERAGE($B$6/$C$6,$B$7/$C$7)</f>
        <v>0.76767291403835913</v>
      </c>
      <c r="F4" s="3">
        <v>0.45300000000000001</v>
      </c>
      <c r="G4" s="3">
        <v>4.5999999999999999E-2</v>
      </c>
      <c r="H4" s="3">
        <v>0.13999999999999999</v>
      </c>
      <c r="I4" s="3">
        <v>0.3</v>
      </c>
      <c r="J4" s="3">
        <v>0.17</v>
      </c>
      <c r="K4" s="3"/>
      <c r="L4" s="3"/>
      <c r="M4" s="3"/>
      <c r="N4" s="3"/>
      <c r="O4" s="3"/>
    </row>
    <row r="5" spans="1:15">
      <c r="B5" s="3">
        <v>1.2030000000000001</v>
      </c>
      <c r="C5" s="3"/>
      <c r="D5" s="3">
        <f t="shared" si="0"/>
        <v>1.7342648500000002</v>
      </c>
      <c r="E5" s="3">
        <f t="shared" si="1"/>
        <v>1.0016383032409393</v>
      </c>
      <c r="F5" s="3">
        <v>0.71</v>
      </c>
      <c r="G5" s="3">
        <v>0.1</v>
      </c>
      <c r="H5" s="3">
        <v>0.17</v>
      </c>
      <c r="I5" s="3"/>
      <c r="J5" s="3">
        <v>0.36000000000000004</v>
      </c>
      <c r="K5" s="3"/>
      <c r="L5" s="3"/>
      <c r="M5" s="3"/>
      <c r="N5" s="3"/>
      <c r="O5" s="3"/>
    </row>
    <row r="6" spans="1:15">
      <c r="B6" s="3">
        <v>2.73</v>
      </c>
      <c r="C6" s="3">
        <v>2.7</v>
      </c>
      <c r="D6" s="3">
        <f t="shared" si="0"/>
        <v>3.9356135000000001</v>
      </c>
      <c r="E6" s="3">
        <f t="shared" si="1"/>
        <v>2.2730445285517571</v>
      </c>
      <c r="F6" s="3">
        <v>0.75</v>
      </c>
      <c r="G6" s="3">
        <v>0.1</v>
      </c>
      <c r="H6" s="3">
        <v>0.21000000000000002</v>
      </c>
      <c r="I6" s="3"/>
      <c r="J6" s="3"/>
      <c r="K6" s="3"/>
      <c r="L6" s="3"/>
      <c r="M6" s="3"/>
      <c r="N6" s="3"/>
      <c r="O6" s="3"/>
    </row>
    <row r="7" spans="1:15">
      <c r="B7" s="3">
        <v>11.94</v>
      </c>
      <c r="C7" s="3">
        <v>4.87</v>
      </c>
      <c r="D7" s="3">
        <f t="shared" si="0"/>
        <v>17.212903000000001</v>
      </c>
      <c r="E7" s="3">
        <f t="shared" si="1"/>
        <v>9.9414474985010912</v>
      </c>
      <c r="F7" s="3">
        <v>3.7</v>
      </c>
      <c r="G7" s="3"/>
      <c r="H7" s="3">
        <v>0.22</v>
      </c>
      <c r="I7" s="3"/>
      <c r="J7" s="3"/>
      <c r="K7" s="3"/>
      <c r="L7" s="3"/>
      <c r="M7" s="3"/>
      <c r="N7" s="3"/>
      <c r="O7" s="3"/>
    </row>
    <row r="8" spans="1:15">
      <c r="B8" s="3">
        <v>18</v>
      </c>
      <c r="C8" s="3"/>
      <c r="D8" s="3">
        <f t="shared" si="0"/>
        <v>25.949100000000001</v>
      </c>
      <c r="E8" s="3">
        <f t="shared" si="1"/>
        <v>14.987106781659937</v>
      </c>
      <c r="F8" s="3">
        <v>0.35</v>
      </c>
      <c r="G8" s="3"/>
      <c r="H8" s="3">
        <v>0.27</v>
      </c>
      <c r="I8" s="3"/>
      <c r="J8" s="3"/>
      <c r="K8" s="3"/>
      <c r="L8" s="3"/>
      <c r="M8" s="3"/>
      <c r="N8" s="3"/>
      <c r="O8" s="3"/>
    </row>
    <row r="9" spans="1:15">
      <c r="B9" s="3">
        <v>20.3</v>
      </c>
      <c r="C9" s="3"/>
      <c r="D9" s="3">
        <f t="shared" si="0"/>
        <v>29.264818333333338</v>
      </c>
      <c r="E9" s="3">
        <f t="shared" si="1"/>
        <v>16.90212598153871</v>
      </c>
      <c r="F9" s="3">
        <v>0.49</v>
      </c>
      <c r="G9" s="3"/>
      <c r="H9" s="3">
        <v>0.35</v>
      </c>
      <c r="I9" s="3"/>
      <c r="J9" s="3"/>
      <c r="K9" s="3"/>
      <c r="L9" s="3"/>
      <c r="M9" s="3"/>
      <c r="N9" s="3"/>
      <c r="O9" s="3"/>
    </row>
    <row r="10" spans="1:15">
      <c r="B10" s="3">
        <v>60.5</v>
      </c>
      <c r="C10" s="3"/>
      <c r="D10" s="3">
        <f t="shared" si="0"/>
        <v>87.217808333333338</v>
      </c>
      <c r="E10" s="3">
        <f t="shared" si="1"/>
        <v>50.373331127245898</v>
      </c>
      <c r="F10" s="3">
        <v>0.22</v>
      </c>
      <c r="G10" s="3"/>
      <c r="H10" s="3">
        <v>0.37</v>
      </c>
      <c r="I10" s="3"/>
      <c r="J10" s="3"/>
      <c r="K10" s="3"/>
      <c r="L10" s="3"/>
      <c r="M10" s="3"/>
      <c r="N10" s="3"/>
      <c r="O10" s="3"/>
    </row>
    <row r="11" spans="1:15">
      <c r="B11" s="3">
        <v>70.5</v>
      </c>
      <c r="C11" s="3"/>
      <c r="D11" s="3">
        <f t="shared" si="0"/>
        <v>101.63397500000001</v>
      </c>
      <c r="E11" s="3">
        <f t="shared" si="1"/>
        <v>58.699501561501421</v>
      </c>
      <c r="F11" s="3">
        <v>0.3</v>
      </c>
      <c r="G11" s="3"/>
      <c r="H11" s="3">
        <v>0.6</v>
      </c>
      <c r="I11" s="3"/>
      <c r="J11" s="3"/>
      <c r="K11" s="3"/>
      <c r="L11" s="3"/>
      <c r="M11" s="3"/>
      <c r="N11" s="3"/>
      <c r="O11" s="3"/>
    </row>
    <row r="12" spans="1:15">
      <c r="B12" s="3"/>
      <c r="C12" s="3"/>
      <c r="D12" s="3"/>
      <c r="E12" s="3"/>
      <c r="F12" s="3">
        <v>0.15</v>
      </c>
      <c r="G12" s="3"/>
      <c r="H12" s="3">
        <v>0.62</v>
      </c>
      <c r="I12" s="3"/>
      <c r="J12" s="3"/>
      <c r="K12" s="3"/>
      <c r="L12" s="3"/>
      <c r="M12" s="3"/>
      <c r="N12" s="3"/>
      <c r="O12" s="3"/>
    </row>
    <row r="13" spans="1:15">
      <c r="B13" s="3"/>
      <c r="C13" s="3"/>
      <c r="D13" s="3"/>
      <c r="E13" s="3"/>
      <c r="F13" s="3"/>
      <c r="G13" s="3"/>
      <c r="H13" s="3">
        <v>0.80999999999999994</v>
      </c>
      <c r="I13" s="3"/>
      <c r="J13" s="3"/>
      <c r="K13" s="3"/>
      <c r="L13" s="3"/>
      <c r="M13" s="3"/>
      <c r="N13" s="3"/>
      <c r="O13" s="3"/>
    </row>
    <row r="14" spans="1:15">
      <c r="B14" s="3"/>
      <c r="C14" s="3"/>
      <c r="D14" s="3"/>
      <c r="E14" s="3"/>
      <c r="F14" s="3"/>
      <c r="G14" s="3"/>
      <c r="H14" s="3">
        <v>1.23</v>
      </c>
      <c r="I14" s="3"/>
      <c r="J14" s="3"/>
      <c r="K14" s="3"/>
      <c r="L14" s="3"/>
      <c r="M14" s="3"/>
      <c r="N14" s="3"/>
      <c r="O14" s="3"/>
    </row>
    <row r="15" spans="1:15">
      <c r="A15" t="s">
        <v>13</v>
      </c>
      <c r="B15" s="3"/>
      <c r="C15" s="3"/>
      <c r="D15" s="7">
        <f t="shared" ref="C15:J15" si="2">MEDIAN(D3:D14)</f>
        <v>17.212903000000001</v>
      </c>
      <c r="E15" s="7">
        <f t="shared" si="2"/>
        <v>9.9414474985010912</v>
      </c>
      <c r="F15" s="7">
        <f t="shared" si="2"/>
        <v>0.40149999999999997</v>
      </c>
      <c r="G15" s="7">
        <f t="shared" ref="G15" si="3">MEDIAN(G3:G14)</f>
        <v>7.3000000000000009E-2</v>
      </c>
      <c r="H15" s="7">
        <f t="shared" ref="H15" si="4">MEDIAN(H3:H14)</f>
        <v>0.31</v>
      </c>
      <c r="I15" s="7">
        <f t="shared" ref="I15" si="5">MEDIAN(I3:I14)</f>
        <v>0.17499999999999999</v>
      </c>
      <c r="J15" s="7">
        <f t="shared" ref="J15" si="6">MEDIAN(J3:J14)</f>
        <v>0.17</v>
      </c>
    </row>
    <row r="16" spans="1:15">
      <c r="A16" t="s">
        <v>14</v>
      </c>
      <c r="B16" s="3"/>
      <c r="C16" s="3"/>
      <c r="D16" s="3">
        <f t="shared" ref="C16:J16" si="7">AVERAGE(D3:D14)</f>
        <v>29.835858712962963</v>
      </c>
      <c r="E16" s="3">
        <f t="shared" si="7"/>
        <v>17.231934843740053</v>
      </c>
      <c r="F16" s="3">
        <f t="shared" si="7"/>
        <v>0.73929999999999996</v>
      </c>
      <c r="G16" s="3">
        <f t="shared" si="7"/>
        <v>7.1250000000000008E-2</v>
      </c>
      <c r="H16" s="3">
        <f t="shared" si="7"/>
        <v>0.42083333333333339</v>
      </c>
      <c r="I16" s="3">
        <f t="shared" si="7"/>
        <v>0.17499999999999999</v>
      </c>
      <c r="J16" s="3">
        <f t="shared" si="7"/>
        <v>0.18733333333333335</v>
      </c>
    </row>
    <row r="17" spans="2:10">
      <c r="B17" s="3"/>
      <c r="C17" s="3"/>
      <c r="D17" s="3"/>
      <c r="E17" s="3"/>
      <c r="F17" s="3"/>
      <c r="G17" s="3"/>
      <c r="H17" s="3"/>
      <c r="I17" s="3"/>
      <c r="J17" s="3"/>
    </row>
    <row r="18" spans="2:10">
      <c r="B18" s="3"/>
      <c r="C18" s="3"/>
      <c r="D18" s="3"/>
      <c r="E18" s="3"/>
      <c r="F18" s="3"/>
      <c r="G18" s="3"/>
      <c r="H18" s="3"/>
      <c r="I18" s="3"/>
      <c r="J18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62" workbookViewId="0">
      <selection activeCell="B67" sqref="B67:D67"/>
    </sheetView>
  </sheetViews>
  <sheetFormatPr baseColWidth="10" defaultRowHeight="15" x14ac:dyDescent="0"/>
  <cols>
    <col min="1" max="4" width="20.83203125" customWidth="1"/>
  </cols>
  <sheetData>
    <row r="1" spans="2:4">
      <c r="B1" t="s">
        <v>0</v>
      </c>
      <c r="C1" t="s">
        <v>15</v>
      </c>
      <c r="D1" t="s">
        <v>15</v>
      </c>
    </row>
    <row r="2" spans="2:4">
      <c r="C2" t="s">
        <v>4</v>
      </c>
      <c r="D2" t="s">
        <v>18</v>
      </c>
    </row>
    <row r="3" spans="2:4">
      <c r="B3" s="3">
        <v>3.1</v>
      </c>
      <c r="C3" s="3">
        <v>3.2399999999999998E-2</v>
      </c>
      <c r="D3" s="3">
        <v>2.5000000000000001E-2</v>
      </c>
    </row>
    <row r="4" spans="2:4">
      <c r="B4" s="3">
        <v>4.3</v>
      </c>
      <c r="C4" s="3">
        <v>3.5000000000000003E-2</v>
      </c>
      <c r="D4" s="3">
        <v>4.0300000000000002E-2</v>
      </c>
    </row>
    <row r="5" spans="2:4">
      <c r="B5" s="3">
        <v>5.2</v>
      </c>
      <c r="C5" s="3">
        <v>3.5000000000000003E-2</v>
      </c>
      <c r="D5" s="3">
        <v>6.6000000000000003E-2</v>
      </c>
    </row>
    <row r="6" spans="2:4">
      <c r="B6" s="3">
        <v>8.6</v>
      </c>
      <c r="C6" s="3">
        <v>4.0800000000000003E-2</v>
      </c>
      <c r="D6" s="3">
        <v>7.3999999999999996E-2</v>
      </c>
    </row>
    <row r="7" spans="2:4">
      <c r="B7" s="3">
        <v>10.5</v>
      </c>
      <c r="C7" s="3">
        <v>4.5900000000000003E-2</v>
      </c>
      <c r="D7" s="3">
        <v>7.3999999999999996E-2</v>
      </c>
    </row>
    <row r="8" spans="2:4">
      <c r="B8" s="3">
        <v>12.7</v>
      </c>
      <c r="C8" s="3">
        <v>4.7300000000000002E-2</v>
      </c>
      <c r="D8" s="3">
        <v>9.1999999999999998E-2</v>
      </c>
    </row>
    <row r="9" spans="2:4">
      <c r="B9" s="3">
        <v>17.100000000000001</v>
      </c>
      <c r="C9" s="3">
        <v>6.0999999999999999E-2</v>
      </c>
      <c r="D9" s="3">
        <v>9.1999999999999998E-2</v>
      </c>
    </row>
    <row r="10" spans="2:4">
      <c r="B10" s="3">
        <v>21.9</v>
      </c>
      <c r="C10" s="3">
        <v>6.8000000000000005E-2</v>
      </c>
      <c r="D10" s="3">
        <v>0.1</v>
      </c>
    </row>
    <row r="11" spans="2:4">
      <c r="B11" s="3">
        <v>23.3</v>
      </c>
      <c r="C11" s="3">
        <v>7.0000000000000007E-2</v>
      </c>
      <c r="D11" s="3">
        <v>0.113</v>
      </c>
    </row>
    <row r="12" spans="2:4">
      <c r="B12" s="3">
        <v>28.5</v>
      </c>
      <c r="C12" s="3">
        <v>7.0999999999999994E-2</v>
      </c>
      <c r="D12" s="3">
        <v>0.13</v>
      </c>
    </row>
    <row r="13" spans="2:4">
      <c r="B13" s="3"/>
      <c r="C13" s="3">
        <v>7.4499999999999997E-2</v>
      </c>
      <c r="D13" s="3">
        <v>0.13100000000000001</v>
      </c>
    </row>
    <row r="14" spans="2:4">
      <c r="B14" s="3"/>
      <c r="C14" s="3">
        <v>7.5999999999999998E-2</v>
      </c>
      <c r="D14" s="3">
        <v>0.14000000000000001</v>
      </c>
    </row>
    <row r="15" spans="2:4">
      <c r="B15" s="3"/>
      <c r="C15" s="3">
        <v>0.106</v>
      </c>
      <c r="D15" s="3">
        <v>0.14000000000000001</v>
      </c>
    </row>
    <row r="16" spans="2:4">
      <c r="B16" s="3"/>
      <c r="C16" s="3">
        <v>0.111</v>
      </c>
      <c r="D16" s="3">
        <v>0.15</v>
      </c>
    </row>
    <row r="17" spans="2:4">
      <c r="B17" s="3"/>
      <c r="C17" s="3">
        <v>0.1163</v>
      </c>
      <c r="D17" s="3">
        <v>0.16600000000000001</v>
      </c>
    </row>
    <row r="18" spans="2:4">
      <c r="B18" s="3"/>
      <c r="C18" s="3">
        <v>0.186</v>
      </c>
      <c r="D18" s="3">
        <v>0.1784</v>
      </c>
    </row>
    <row r="19" spans="2:4">
      <c r="B19" s="3"/>
      <c r="C19" s="3">
        <v>0.22800000000000001</v>
      </c>
      <c r="D19" s="3">
        <v>0.2321</v>
      </c>
    </row>
    <row r="20" spans="2:4">
      <c r="B20" s="3"/>
      <c r="C20" s="3">
        <v>0.32300000000000001</v>
      </c>
      <c r="D20" s="3">
        <v>0.26</v>
      </c>
    </row>
    <row r="21" spans="2:4">
      <c r="B21" s="3"/>
      <c r="C21" s="3">
        <v>0.45910000000000001</v>
      </c>
      <c r="D21" s="3">
        <v>0.3</v>
      </c>
    </row>
    <row r="22" spans="2:4">
      <c r="B22" s="3"/>
      <c r="C22" s="3">
        <v>0.61599999999999999</v>
      </c>
      <c r="D22" s="3">
        <v>0.30180000000000001</v>
      </c>
    </row>
    <row r="23" spans="2:4">
      <c r="B23" s="3"/>
      <c r="C23" s="3">
        <v>2.16</v>
      </c>
      <c r="D23" s="3">
        <v>0.30769999999999997</v>
      </c>
    </row>
    <row r="24" spans="2:4">
      <c r="B24" s="3"/>
      <c r="C24" s="3">
        <v>3.5000000000000003E-2</v>
      </c>
      <c r="D24" s="3">
        <v>0.33900000000000002</v>
      </c>
    </row>
    <row r="25" spans="2:4">
      <c r="B25" s="3"/>
      <c r="C25" s="3">
        <v>6.9000000000000006E-2</v>
      </c>
      <c r="D25" s="3">
        <v>0.38</v>
      </c>
    </row>
    <row r="26" spans="2:4">
      <c r="B26" s="3"/>
      <c r="C26" s="3">
        <v>0.15</v>
      </c>
      <c r="D26" s="3">
        <v>0.39539999999999997</v>
      </c>
    </row>
    <row r="27" spans="2:4">
      <c r="B27" s="3"/>
      <c r="C27" s="3">
        <v>0.28799999999999998</v>
      </c>
      <c r="D27" s="3">
        <v>0.41</v>
      </c>
    </row>
    <row r="28" spans="2:4">
      <c r="B28" s="3"/>
      <c r="C28" s="3">
        <v>2.88</v>
      </c>
      <c r="D28" s="3">
        <v>0.44</v>
      </c>
    </row>
    <row r="29" spans="2:4">
      <c r="B29" s="3"/>
      <c r="C29" s="3">
        <v>2.4E-2</v>
      </c>
      <c r="D29" s="3">
        <v>0.46400000000000002</v>
      </c>
    </row>
    <row r="30" spans="2:4">
      <c r="B30" s="3"/>
      <c r="C30" s="3">
        <v>0.16700000000000001</v>
      </c>
      <c r="D30" s="3">
        <v>0.51</v>
      </c>
    </row>
    <row r="31" spans="2:4">
      <c r="B31" s="3"/>
      <c r="C31" s="3">
        <v>0.27</v>
      </c>
      <c r="D31" s="3">
        <v>0.61399999999999999</v>
      </c>
    </row>
    <row r="32" spans="2:4">
      <c r="B32" s="3"/>
      <c r="C32" s="3">
        <v>1.9E-2</v>
      </c>
      <c r="D32" s="3">
        <v>0.68959999999999999</v>
      </c>
    </row>
    <row r="33" spans="2:4">
      <c r="B33" s="3"/>
      <c r="C33" s="3">
        <v>6.9000000000000006E-2</v>
      </c>
      <c r="D33" s="3">
        <v>0.69</v>
      </c>
    </row>
    <row r="34" spans="2:4">
      <c r="B34" s="3"/>
      <c r="C34" s="3">
        <v>6.9000000000000006E-2</v>
      </c>
      <c r="D34" s="3">
        <v>0.80969999999999998</v>
      </c>
    </row>
    <row r="35" spans="2:4">
      <c r="B35" s="3"/>
      <c r="C35" s="3">
        <v>0.27</v>
      </c>
      <c r="D35" s="3">
        <v>0.95</v>
      </c>
    </row>
    <row r="36" spans="2:4">
      <c r="B36" s="3"/>
      <c r="C36" s="3">
        <v>1.2E-2</v>
      </c>
      <c r="D36" s="3">
        <v>0.95</v>
      </c>
    </row>
    <row r="37" spans="2:4">
      <c r="B37" s="3"/>
      <c r="C37" s="3">
        <v>2.4E-2</v>
      </c>
      <c r="D37" s="3">
        <v>0.95299999999999996</v>
      </c>
    </row>
    <row r="38" spans="2:4">
      <c r="B38" s="3"/>
      <c r="C38" s="3">
        <v>0.05</v>
      </c>
      <c r="D38" s="3">
        <v>0.97</v>
      </c>
    </row>
    <row r="39" spans="2:4">
      <c r="B39" s="3"/>
      <c r="C39" s="3">
        <v>5.1999999999999998E-2</v>
      </c>
      <c r="D39" s="3">
        <v>1.1000000000000001</v>
      </c>
    </row>
    <row r="40" spans="2:4">
      <c r="B40" s="3"/>
      <c r="C40" s="3">
        <v>7.5999999999999998E-2</v>
      </c>
      <c r="D40" s="3">
        <v>1.18</v>
      </c>
    </row>
    <row r="41" spans="2:4">
      <c r="B41" s="3"/>
      <c r="C41" s="3">
        <v>0.08</v>
      </c>
      <c r="D41" s="3">
        <v>1.18</v>
      </c>
    </row>
    <row r="42" spans="2:4">
      <c r="B42" s="3"/>
      <c r="C42" s="3">
        <v>0.11</v>
      </c>
      <c r="D42" s="3">
        <v>1.22</v>
      </c>
    </row>
    <row r="43" spans="2:4">
      <c r="B43" s="3"/>
      <c r="C43" s="3">
        <v>0.11</v>
      </c>
      <c r="D43" s="3">
        <v>1.24</v>
      </c>
    </row>
    <row r="44" spans="2:4">
      <c r="B44" s="3"/>
      <c r="C44" s="3">
        <v>0.2</v>
      </c>
      <c r="D44" s="3">
        <v>1.5</v>
      </c>
    </row>
    <row r="45" spans="2:4">
      <c r="B45" s="3"/>
      <c r="C45" s="3">
        <v>0.25</v>
      </c>
      <c r="D45" s="3">
        <v>1.54</v>
      </c>
    </row>
    <row r="46" spans="2:4">
      <c r="B46" s="3"/>
      <c r="C46" s="3">
        <v>0.253</v>
      </c>
      <c r="D46" s="3">
        <v>1.54</v>
      </c>
    </row>
    <row r="47" spans="2:4">
      <c r="B47" s="3"/>
      <c r="C47" s="3">
        <v>0.33</v>
      </c>
      <c r="D47" s="3">
        <v>1.56</v>
      </c>
    </row>
    <row r="48" spans="2:4">
      <c r="B48" s="3"/>
      <c r="C48" s="3">
        <v>0.47</v>
      </c>
      <c r="D48" s="3">
        <v>1.58</v>
      </c>
    </row>
    <row r="49" spans="2:4">
      <c r="B49" s="3"/>
      <c r="C49" s="3">
        <v>0.51</v>
      </c>
      <c r="D49" s="3">
        <v>1.75</v>
      </c>
    </row>
    <row r="50" spans="2:4">
      <c r="B50" s="3"/>
      <c r="C50" s="3">
        <v>0.51</v>
      </c>
      <c r="D50" s="3">
        <v>1.75</v>
      </c>
    </row>
    <row r="51" spans="2:4">
      <c r="B51" s="3"/>
      <c r="C51" s="3">
        <v>1.02</v>
      </c>
      <c r="D51" s="3">
        <v>1.81</v>
      </c>
    </row>
    <row r="52" spans="2:4">
      <c r="B52" s="3"/>
      <c r="C52" s="3">
        <v>1.43</v>
      </c>
      <c r="D52" s="3">
        <v>2</v>
      </c>
    </row>
    <row r="53" spans="2:4">
      <c r="B53" s="3"/>
      <c r="C53" s="3">
        <v>1.92</v>
      </c>
      <c r="D53" s="3">
        <v>2</v>
      </c>
    </row>
    <row r="54" spans="2:4">
      <c r="B54" s="3"/>
      <c r="C54" s="3">
        <v>2.5</v>
      </c>
      <c r="D54" s="3">
        <v>2</v>
      </c>
    </row>
    <row r="55" spans="2:4">
      <c r="B55" s="3"/>
      <c r="C55" s="3">
        <v>4.03</v>
      </c>
      <c r="D55" s="3">
        <v>2.61</v>
      </c>
    </row>
    <row r="56" spans="2:4">
      <c r="B56" s="3"/>
      <c r="C56" s="3">
        <v>9.2799999999999994</v>
      </c>
      <c r="D56" s="3">
        <v>2.7</v>
      </c>
    </row>
    <row r="57" spans="2:4">
      <c r="B57" s="3"/>
      <c r="C57" s="3"/>
      <c r="D57" s="3">
        <v>2.76</v>
      </c>
    </row>
    <row r="58" spans="2:4">
      <c r="B58" s="3"/>
      <c r="C58" s="3"/>
      <c r="D58" s="3">
        <v>2.95</v>
      </c>
    </row>
    <row r="59" spans="2:4">
      <c r="B59" s="3"/>
      <c r="C59" s="3"/>
      <c r="D59" s="3">
        <v>2.97</v>
      </c>
    </row>
    <row r="60" spans="2:4">
      <c r="B60" s="3"/>
      <c r="C60" s="3"/>
      <c r="D60" s="3">
        <v>2.98</v>
      </c>
    </row>
    <row r="61" spans="2:4">
      <c r="B61" s="3"/>
      <c r="C61" s="3"/>
      <c r="D61" s="3">
        <v>3</v>
      </c>
    </row>
    <row r="62" spans="2:4">
      <c r="B62" s="3"/>
      <c r="C62" s="3"/>
      <c r="D62" s="3">
        <v>3.11</v>
      </c>
    </row>
    <row r="63" spans="2:4">
      <c r="B63" s="3"/>
      <c r="C63" s="3"/>
      <c r="D63" s="3">
        <v>3.36</v>
      </c>
    </row>
    <row r="64" spans="2:4">
      <c r="B64" s="3"/>
      <c r="C64" s="3"/>
      <c r="D64" s="3">
        <v>4.7</v>
      </c>
    </row>
    <row r="65" spans="1:4">
      <c r="B65" s="3"/>
      <c r="C65" s="3"/>
      <c r="D65" s="3">
        <v>5.4</v>
      </c>
    </row>
    <row r="66" spans="1:4">
      <c r="B66" s="3"/>
      <c r="C66" s="3"/>
      <c r="D66" s="3">
        <v>7.4</v>
      </c>
    </row>
    <row r="67" spans="1:4">
      <c r="A67" t="s">
        <v>13</v>
      </c>
      <c r="B67" s="7">
        <f>MEDIAN(B3:B66)</f>
        <v>11.6</v>
      </c>
      <c r="C67" s="7">
        <f t="shared" ref="C67:D67" si="0">MEDIAN(C3:C66)</f>
        <v>0.1105</v>
      </c>
      <c r="D67" s="7">
        <f t="shared" si="0"/>
        <v>0.87985000000000002</v>
      </c>
    </row>
    <row r="68" spans="1:4">
      <c r="A68" t="s">
        <v>14</v>
      </c>
      <c r="B68" s="3">
        <f>AVERAGE(B3:B66)</f>
        <v>13.52</v>
      </c>
      <c r="C68" s="3">
        <f t="shared" ref="C68:D68" si="1">AVERAGE(C3:C66)</f>
        <v>0.60165370370370375</v>
      </c>
      <c r="D68" s="3">
        <f t="shared" si="1"/>
        <v>1.2745</v>
      </c>
    </row>
    <row r="69" spans="1:4">
      <c r="A69" t="s">
        <v>23</v>
      </c>
      <c r="B69" s="3">
        <v>38</v>
      </c>
      <c r="C69" s="3">
        <v>0.13100000000000001</v>
      </c>
    </row>
    <row r="70" spans="1:4">
      <c r="A70" t="s">
        <v>23</v>
      </c>
      <c r="B70" s="3">
        <v>6</v>
      </c>
      <c r="C70" s="3">
        <v>4.1000000000000002E-2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4" sqref="B34:D34"/>
    </sheetView>
  </sheetViews>
  <sheetFormatPr baseColWidth="10" defaultRowHeight="15" x14ac:dyDescent="0"/>
  <cols>
    <col min="1" max="4" width="20.83203125" customWidth="1"/>
  </cols>
  <sheetData>
    <row r="1" spans="2:4">
      <c r="B1" t="s">
        <v>0</v>
      </c>
      <c r="C1" t="s">
        <v>15</v>
      </c>
      <c r="D1" t="s">
        <v>15</v>
      </c>
    </row>
    <row r="2" spans="2:4">
      <c r="C2" t="s">
        <v>19</v>
      </c>
      <c r="D2" t="s">
        <v>18</v>
      </c>
    </row>
    <row r="3" spans="2:4">
      <c r="B3" s="3">
        <v>10.199999999999999</v>
      </c>
      <c r="C3" s="3">
        <v>1.2E-2</v>
      </c>
      <c r="D3" s="3">
        <v>5.6000000000000001E-2</v>
      </c>
    </row>
    <row r="4" spans="2:4">
      <c r="B4" s="3"/>
      <c r="C4" s="3">
        <v>3.4000000000000002E-2</v>
      </c>
      <c r="D4" s="3">
        <v>7.3999999999999996E-2</v>
      </c>
    </row>
    <row r="5" spans="2:4">
      <c r="B5" s="3"/>
      <c r="C5" s="3">
        <v>4.7E-2</v>
      </c>
      <c r="D5" s="3">
        <v>9.4E-2</v>
      </c>
    </row>
    <row r="6" spans="2:4">
      <c r="B6" s="3"/>
      <c r="C6" s="3">
        <v>4.8000000000000001E-2</v>
      </c>
      <c r="D6" s="3">
        <v>0.10100000000000001</v>
      </c>
    </row>
    <row r="7" spans="2:4">
      <c r="B7" s="3"/>
      <c r="C7" s="3">
        <v>0.1</v>
      </c>
      <c r="D7" s="3">
        <v>0.107</v>
      </c>
    </row>
    <row r="8" spans="2:4">
      <c r="B8" s="3"/>
      <c r="C8" s="3">
        <v>0.10199999999999999</v>
      </c>
      <c r="D8" s="3">
        <v>0.17</v>
      </c>
    </row>
    <row r="9" spans="2:4">
      <c r="B9" s="3"/>
      <c r="C9" s="3">
        <v>0.11</v>
      </c>
      <c r="D9" s="3">
        <v>0.19</v>
      </c>
    </row>
    <row r="10" spans="2:4">
      <c r="B10" s="3"/>
      <c r="C10" s="3">
        <v>0.13100000000000001</v>
      </c>
      <c r="D10" s="3">
        <v>0.22</v>
      </c>
    </row>
    <row r="11" spans="2:4">
      <c r="B11" s="3"/>
      <c r="C11" s="3">
        <v>0.22500000000000001</v>
      </c>
      <c r="D11" s="3">
        <v>0.22900000000000001</v>
      </c>
    </row>
    <row r="12" spans="2:4">
      <c r="B12" s="3"/>
      <c r="C12" s="3">
        <v>1.71</v>
      </c>
      <c r="D12" s="3">
        <v>0.23599999999999999</v>
      </c>
    </row>
    <row r="13" spans="2:4">
      <c r="B13" s="3"/>
      <c r="C13" s="3">
        <v>2.04</v>
      </c>
      <c r="D13" s="3">
        <v>0.25600000000000001</v>
      </c>
    </row>
    <row r="14" spans="2:4">
      <c r="B14" s="3"/>
      <c r="C14" s="3">
        <v>3.4000000000000002E-2</v>
      </c>
      <c r="D14" s="3">
        <v>0.26800000000000002</v>
      </c>
    </row>
    <row r="15" spans="2:4">
      <c r="B15" s="3"/>
      <c r="C15" s="3">
        <v>4.7E-2</v>
      </c>
      <c r="D15" s="3">
        <v>0.30299999999999999</v>
      </c>
    </row>
    <row r="16" spans="2:4">
      <c r="B16" s="3"/>
      <c r="C16" s="3">
        <v>4.8000000000000001E-2</v>
      </c>
      <c r="D16" s="3">
        <v>0.46</v>
      </c>
    </row>
    <row r="17" spans="2:4">
      <c r="B17" s="3"/>
      <c r="C17" s="3">
        <v>0.1</v>
      </c>
      <c r="D17" s="3">
        <v>0.51800000000000002</v>
      </c>
    </row>
    <row r="18" spans="2:4">
      <c r="B18" s="3"/>
      <c r="C18" s="3">
        <v>0.10199999999999999</v>
      </c>
      <c r="D18" s="3">
        <v>0.79200000000000004</v>
      </c>
    </row>
    <row r="19" spans="2:4">
      <c r="B19" s="3"/>
      <c r="C19" s="3">
        <v>0.11</v>
      </c>
      <c r="D19" s="3">
        <v>5.2</v>
      </c>
    </row>
    <row r="20" spans="2:4">
      <c r="B20" s="3"/>
      <c r="C20" s="3">
        <v>0.11600000000000001</v>
      </c>
      <c r="D20" s="3"/>
    </row>
    <row r="21" spans="2:4">
      <c r="B21" s="3"/>
      <c r="C21" s="3">
        <v>0.123</v>
      </c>
      <c r="D21" s="3"/>
    </row>
    <row r="22" spans="2:4">
      <c r="B22" s="3"/>
      <c r="C22" s="3">
        <v>0.13100000000000001</v>
      </c>
      <c r="D22" s="3"/>
    </row>
    <row r="23" spans="2:4">
      <c r="B23" s="3"/>
      <c r="C23" s="3">
        <v>0.17599999999999999</v>
      </c>
      <c r="D23" s="3"/>
    </row>
    <row r="24" spans="2:4">
      <c r="B24" s="3"/>
      <c r="C24" s="3">
        <v>0.22500000000000001</v>
      </c>
      <c r="D24" s="3"/>
    </row>
    <row r="25" spans="2:4">
      <c r="B25" s="3"/>
      <c r="C25" s="3">
        <v>0.23</v>
      </c>
      <c r="D25" s="3"/>
    </row>
    <row r="26" spans="2:4">
      <c r="B26" s="3"/>
      <c r="C26" s="3">
        <v>1.71</v>
      </c>
      <c r="D26" s="3"/>
    </row>
    <row r="27" spans="2:4">
      <c r="B27" s="3"/>
      <c r="C27" s="3">
        <v>2.04</v>
      </c>
      <c r="D27" s="3"/>
    </row>
    <row r="28" spans="2:4">
      <c r="B28" s="3"/>
      <c r="C28" s="3">
        <v>0.19</v>
      </c>
      <c r="D28" s="3"/>
    </row>
    <row r="29" spans="2:4">
      <c r="B29" s="3"/>
      <c r="C29" s="3">
        <v>4.2000000000000003E-2</v>
      </c>
      <c r="D29" s="3"/>
    </row>
    <row r="30" spans="2:4">
      <c r="B30" s="3"/>
      <c r="C30" s="3">
        <v>4.1999999999999997E-3</v>
      </c>
      <c r="D30" s="3"/>
    </row>
    <row r="31" spans="2:4">
      <c r="B31" s="3"/>
      <c r="C31" s="3">
        <v>8.2000000000000007E-3</v>
      </c>
      <c r="D31" s="3"/>
    </row>
    <row r="32" spans="2:4">
      <c r="B32" s="3"/>
      <c r="C32" s="3">
        <v>7.4999999999999997E-2</v>
      </c>
      <c r="D32" s="3"/>
    </row>
    <row r="33" spans="1:4">
      <c r="B33" s="3"/>
      <c r="C33" s="3">
        <v>0.35</v>
      </c>
      <c r="D33" s="3"/>
    </row>
    <row r="34" spans="1:4">
      <c r="A34" t="s">
        <v>13</v>
      </c>
      <c r="B34" s="7">
        <f>MEDIAN(B3:B33)</f>
        <v>10.199999999999999</v>
      </c>
      <c r="C34" s="7">
        <f t="shared" ref="C34:D34" si="0">MEDIAN(C3:C33)</f>
        <v>0.11</v>
      </c>
      <c r="D34" s="7">
        <f t="shared" si="0"/>
        <v>0.22900000000000001</v>
      </c>
    </row>
    <row r="35" spans="1:4">
      <c r="A35" t="s">
        <v>14</v>
      </c>
      <c r="B35" s="3">
        <f>AVERAGE(B3:B33)</f>
        <v>10.199999999999999</v>
      </c>
      <c r="C35" s="3">
        <f t="shared" ref="C35:D35" si="1">AVERAGE(C3:C33)</f>
        <v>0.336141935483871</v>
      </c>
      <c r="D35" s="3">
        <f t="shared" si="1"/>
        <v>0.54552941176470593</v>
      </c>
    </row>
    <row r="36" spans="1:4">
      <c r="A36" t="s">
        <v>23</v>
      </c>
      <c r="B36" s="3">
        <v>10</v>
      </c>
      <c r="C36" s="3">
        <v>0.88500000000000001</v>
      </c>
      <c r="D36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48" workbookViewId="0">
      <selection activeCell="C68" sqref="C68:F68"/>
    </sheetView>
  </sheetViews>
  <sheetFormatPr baseColWidth="10" defaultRowHeight="15" x14ac:dyDescent="0"/>
  <cols>
    <col min="1" max="6" width="20.83203125" customWidth="1"/>
  </cols>
  <sheetData>
    <row r="1" spans="1:6">
      <c r="B1" t="s">
        <v>9</v>
      </c>
      <c r="C1" t="s">
        <v>0</v>
      </c>
      <c r="D1" t="s">
        <v>0</v>
      </c>
      <c r="E1" t="s">
        <v>15</v>
      </c>
      <c r="F1" t="s">
        <v>15</v>
      </c>
    </row>
    <row r="2" spans="1:6">
      <c r="A2" t="s">
        <v>10</v>
      </c>
      <c r="B2" t="s">
        <v>2</v>
      </c>
      <c r="C2" t="s">
        <v>2</v>
      </c>
      <c r="D2" t="s">
        <v>3</v>
      </c>
      <c r="E2" t="s">
        <v>20</v>
      </c>
      <c r="F2" t="s">
        <v>21</v>
      </c>
    </row>
    <row r="3" spans="1:6">
      <c r="A3" s="6">
        <v>20508</v>
      </c>
      <c r="B3" s="5">
        <v>2.1899999999999999E-2</v>
      </c>
      <c r="C3" s="5">
        <f>10^-3/60*$A$3*B3</f>
        <v>7.4854199999999996E-3</v>
      </c>
      <c r="D3" s="3">
        <v>1.9699999999999999E-4</v>
      </c>
      <c r="E3" s="3">
        <v>1.7000000000000001E-2</v>
      </c>
      <c r="F3" s="3">
        <v>1.7000000000000001E-2</v>
      </c>
    </row>
    <row r="4" spans="1:6">
      <c r="B4" s="3"/>
      <c r="C4" s="3"/>
      <c r="D4" s="3">
        <v>2.2000000000000001E-4</v>
      </c>
      <c r="E4" s="3"/>
      <c r="F4" s="3">
        <v>8.0000000000000004E-4</v>
      </c>
    </row>
    <row r="5" spans="1:6">
      <c r="B5" s="3"/>
      <c r="C5" s="3"/>
      <c r="D5" s="3">
        <v>1E-3</v>
      </c>
      <c r="E5" s="3"/>
      <c r="F5" s="3">
        <v>1E-3</v>
      </c>
    </row>
    <row r="6" spans="1:6">
      <c r="B6" s="3"/>
      <c r="C6" s="3"/>
      <c r="D6" s="3">
        <v>3.0000000000000001E-3</v>
      </c>
      <c r="E6" s="3"/>
      <c r="F6" s="3">
        <v>1.2999999999999999E-3</v>
      </c>
    </row>
    <row r="7" spans="1:6">
      <c r="B7" s="3"/>
      <c r="C7" s="3"/>
      <c r="D7" s="3">
        <v>0.03</v>
      </c>
      <c r="E7" s="3"/>
      <c r="F7" s="3">
        <v>1.5E-3</v>
      </c>
    </row>
    <row r="8" spans="1:6">
      <c r="B8" s="3"/>
      <c r="C8" s="3"/>
      <c r="D8" s="3">
        <v>6.5000000000000002E-2</v>
      </c>
      <c r="E8" s="3"/>
      <c r="F8" s="3">
        <v>1.5200000000000001E-3</v>
      </c>
    </row>
    <row r="9" spans="1:6">
      <c r="B9" s="3"/>
      <c r="C9" s="3"/>
      <c r="D9" s="3">
        <v>0.2</v>
      </c>
      <c r="E9" s="3"/>
      <c r="F9" s="3">
        <v>1.6999999999999999E-3</v>
      </c>
    </row>
    <row r="10" spans="1:6">
      <c r="B10" s="3"/>
      <c r="C10" s="3"/>
      <c r="D10" s="3">
        <v>0.56999999999999995</v>
      </c>
      <c r="E10" s="3"/>
      <c r="F10" s="3">
        <v>2.5000000000000001E-3</v>
      </c>
    </row>
    <row r="11" spans="1:6">
      <c r="B11" s="3"/>
      <c r="C11" s="3"/>
      <c r="D11" s="3">
        <v>0.69</v>
      </c>
      <c r="E11" s="3"/>
      <c r="F11" s="3">
        <v>2.7000000000000001E-3</v>
      </c>
    </row>
    <row r="12" spans="1:6">
      <c r="B12" s="3"/>
      <c r="C12" s="3"/>
      <c r="D12" s="3">
        <v>1.6</v>
      </c>
      <c r="E12" s="3"/>
      <c r="F12" s="3">
        <v>3.0000000000000001E-3</v>
      </c>
    </row>
    <row r="13" spans="1:6">
      <c r="B13" s="3"/>
      <c r="C13" s="3"/>
      <c r="D13" s="3">
        <v>17.899999999999999</v>
      </c>
      <c r="E13" s="3"/>
      <c r="F13" s="3">
        <v>3.2000000000000002E-3</v>
      </c>
    </row>
    <row r="14" spans="1:6">
      <c r="B14" s="3"/>
      <c r="C14" s="3"/>
      <c r="D14" s="3">
        <v>191</v>
      </c>
      <c r="E14" s="3"/>
      <c r="F14" s="3">
        <v>3.2299999999999998E-3</v>
      </c>
    </row>
    <row r="15" spans="1:6">
      <c r="B15" s="3"/>
      <c r="C15" s="3"/>
      <c r="D15" s="3">
        <v>197</v>
      </c>
      <c r="E15" s="3"/>
      <c r="F15" s="3">
        <v>3.3E-3</v>
      </c>
    </row>
    <row r="16" spans="1:6">
      <c r="B16" s="3"/>
      <c r="C16" s="3"/>
      <c r="D16" s="3">
        <v>221</v>
      </c>
      <c r="E16" s="3"/>
      <c r="F16" s="3">
        <v>3.5000000000000001E-3</v>
      </c>
    </row>
    <row r="17" spans="2:6">
      <c r="B17" s="3"/>
      <c r="C17" s="3"/>
      <c r="D17" s="3">
        <v>1210</v>
      </c>
      <c r="E17" s="3"/>
      <c r="F17" s="3">
        <v>4.0000000000000001E-3</v>
      </c>
    </row>
    <row r="18" spans="2:6">
      <c r="B18" s="3"/>
      <c r="C18" s="3"/>
      <c r="D18" s="3">
        <v>3280</v>
      </c>
      <c r="E18" s="3"/>
      <c r="F18" s="3">
        <v>4.7999999999999996E-3</v>
      </c>
    </row>
    <row r="19" spans="2:6">
      <c r="B19" s="3"/>
      <c r="C19" s="3"/>
      <c r="D19" s="3">
        <v>29900</v>
      </c>
      <c r="E19" s="3"/>
      <c r="F19" s="3">
        <v>5.1000000000000004E-3</v>
      </c>
    </row>
    <row r="20" spans="2:6">
      <c r="B20" s="3"/>
      <c r="C20" s="3"/>
      <c r="D20" s="3"/>
      <c r="E20" s="3"/>
      <c r="F20" s="3">
        <v>5.4000000000000003E-3</v>
      </c>
    </row>
    <row r="21" spans="2:6">
      <c r="B21" s="3"/>
      <c r="C21" s="3"/>
      <c r="D21" s="3"/>
      <c r="E21" s="3"/>
      <c r="F21" s="3">
        <v>5.5999999999999999E-3</v>
      </c>
    </row>
    <row r="22" spans="2:6">
      <c r="B22" s="3"/>
      <c r="C22" s="3"/>
      <c r="D22" s="3"/>
      <c r="E22" s="3"/>
      <c r="F22" s="3">
        <v>5.7000000000000002E-3</v>
      </c>
    </row>
    <row r="23" spans="2:6">
      <c r="B23" s="3"/>
      <c r="C23" s="3"/>
      <c r="D23" s="3"/>
      <c r="E23" s="3"/>
      <c r="F23" s="3">
        <v>6.0000000000000001E-3</v>
      </c>
    </row>
    <row r="24" spans="2:6">
      <c r="B24" s="3"/>
      <c r="C24" s="3"/>
      <c r="D24" s="3"/>
      <c r="E24" s="3"/>
      <c r="F24" s="3">
        <v>6.0000000000000001E-3</v>
      </c>
    </row>
    <row r="25" spans="2:6">
      <c r="B25" s="3"/>
      <c r="C25" s="3"/>
      <c r="D25" s="3"/>
      <c r="E25" s="3"/>
      <c r="F25" s="3">
        <v>7.1000000000000004E-3</v>
      </c>
    </row>
    <row r="26" spans="2:6">
      <c r="B26" s="3"/>
      <c r="C26" s="3"/>
      <c r="D26" s="3"/>
      <c r="E26" s="3"/>
      <c r="F26" s="3">
        <v>7.1300000000000001E-3</v>
      </c>
    </row>
    <row r="27" spans="2:6">
      <c r="B27" s="3"/>
      <c r="C27" s="3"/>
      <c r="D27" s="3"/>
      <c r="E27" s="3"/>
      <c r="F27" s="3">
        <v>7.1399999999999996E-3</v>
      </c>
    </row>
    <row r="28" spans="2:6">
      <c r="B28" s="3"/>
      <c r="C28" s="3"/>
      <c r="D28" s="3"/>
      <c r="E28" s="3"/>
      <c r="F28" s="3">
        <v>7.3899999999999999E-3</v>
      </c>
    </row>
    <row r="29" spans="2:6">
      <c r="B29" s="3"/>
      <c r="C29" s="3"/>
      <c r="D29" s="3"/>
      <c r="E29" s="3"/>
      <c r="F29" s="3">
        <v>7.4000000000000003E-3</v>
      </c>
    </row>
    <row r="30" spans="2:6">
      <c r="B30" s="3"/>
      <c r="C30" s="3"/>
      <c r="D30" s="3"/>
      <c r="E30" s="3"/>
      <c r="F30" s="3">
        <v>7.6E-3</v>
      </c>
    </row>
    <row r="31" spans="2:6">
      <c r="B31" s="3"/>
      <c r="C31" s="3"/>
      <c r="D31" s="3"/>
      <c r="E31" s="3"/>
      <c r="F31" s="3">
        <v>8.26E-3</v>
      </c>
    </row>
    <row r="32" spans="2:6">
      <c r="B32" s="3"/>
      <c r="C32" s="3"/>
      <c r="D32" s="3"/>
      <c r="E32" s="3"/>
      <c r="F32" s="3">
        <v>8.3000000000000001E-3</v>
      </c>
    </row>
    <row r="33" spans="2:6">
      <c r="B33" s="3"/>
      <c r="C33" s="3"/>
      <c r="D33" s="3"/>
      <c r="E33" s="3"/>
      <c r="F33" s="3">
        <v>9.4999999999999998E-3</v>
      </c>
    </row>
    <row r="34" spans="2:6">
      <c r="B34" s="3"/>
      <c r="C34" s="3"/>
      <c r="D34" s="3"/>
      <c r="E34" s="3"/>
      <c r="F34" s="3">
        <v>1.15E-2</v>
      </c>
    </row>
    <row r="35" spans="2:6">
      <c r="B35" s="3"/>
      <c r="C35" s="3"/>
      <c r="D35" s="3"/>
      <c r="E35" s="3"/>
      <c r="F35" s="3">
        <v>1.1599999999999999E-2</v>
      </c>
    </row>
    <row r="36" spans="2:6">
      <c r="B36" s="3"/>
      <c r="C36" s="3"/>
      <c r="D36" s="3"/>
      <c r="E36" s="3"/>
      <c r="F36" s="3">
        <v>1.2E-2</v>
      </c>
    </row>
    <row r="37" spans="2:6">
      <c r="B37" s="3"/>
      <c r="C37" s="3"/>
      <c r="D37" s="3"/>
      <c r="E37" s="3"/>
      <c r="F37" s="3">
        <v>1.2800000000000001E-2</v>
      </c>
    </row>
    <row r="38" spans="2:6">
      <c r="B38" s="3"/>
      <c r="C38" s="3"/>
      <c r="D38" s="3"/>
      <c r="E38" s="3"/>
      <c r="F38" s="3">
        <v>1.4E-2</v>
      </c>
    </row>
    <row r="39" spans="2:6">
      <c r="B39" s="3"/>
      <c r="C39" s="3"/>
      <c r="D39" s="3"/>
      <c r="E39" s="3"/>
      <c r="F39" s="3">
        <v>1.4200000000000001E-2</v>
      </c>
    </row>
    <row r="40" spans="2:6">
      <c r="B40" s="3"/>
      <c r="C40" s="3"/>
      <c r="D40" s="3"/>
      <c r="E40" s="3"/>
      <c r="F40" s="3">
        <v>1.4999999999999999E-2</v>
      </c>
    </row>
    <row r="41" spans="2:6">
      <c r="B41" s="3"/>
      <c r="C41" s="3"/>
      <c r="D41" s="3"/>
      <c r="E41" s="3"/>
      <c r="F41" s="3">
        <v>1.6799999999999999E-2</v>
      </c>
    </row>
    <row r="42" spans="2:6">
      <c r="B42" s="3"/>
      <c r="C42" s="3"/>
      <c r="D42" s="3"/>
      <c r="E42" s="3"/>
      <c r="F42" s="3">
        <v>1.8499999999999999E-2</v>
      </c>
    </row>
    <row r="43" spans="2:6">
      <c r="B43" s="3"/>
      <c r="C43" s="3"/>
      <c r="D43" s="3"/>
      <c r="E43" s="3"/>
      <c r="F43" s="3">
        <v>0.02</v>
      </c>
    </row>
    <row r="44" spans="2:6">
      <c r="B44" s="3"/>
      <c r="C44" s="3"/>
      <c r="D44" s="3"/>
      <c r="E44" s="3"/>
      <c r="F44" s="3">
        <v>2.1000000000000001E-2</v>
      </c>
    </row>
    <row r="45" spans="2:6">
      <c r="B45" s="3"/>
      <c r="C45" s="3"/>
      <c r="D45" s="3"/>
      <c r="E45" s="3"/>
      <c r="F45" s="3">
        <v>2.2499999999999999E-2</v>
      </c>
    </row>
    <row r="46" spans="2:6">
      <c r="B46" s="3"/>
      <c r="C46" s="3"/>
      <c r="D46" s="3"/>
      <c r="E46" s="3"/>
      <c r="F46" s="3">
        <v>2.2800000000000001E-2</v>
      </c>
    </row>
    <row r="47" spans="2:6">
      <c r="B47" s="3"/>
      <c r="C47" s="3"/>
      <c r="D47" s="3"/>
      <c r="E47" s="3"/>
      <c r="F47" s="3">
        <v>3.3000000000000002E-2</v>
      </c>
    </row>
    <row r="48" spans="2:6">
      <c r="B48" s="3"/>
      <c r="C48" s="3"/>
      <c r="D48" s="3"/>
      <c r="E48" s="3"/>
      <c r="F48" s="3">
        <v>3.5000000000000003E-2</v>
      </c>
    </row>
    <row r="49" spans="2:6">
      <c r="B49" s="3"/>
      <c r="C49" s="3"/>
      <c r="D49" s="3"/>
      <c r="E49" s="3"/>
      <c r="F49" s="3">
        <v>3.5999999999999997E-2</v>
      </c>
    </row>
    <row r="50" spans="2:6">
      <c r="B50" s="3"/>
      <c r="C50" s="3"/>
      <c r="D50" s="3"/>
      <c r="E50" s="3"/>
      <c r="F50" s="3">
        <v>4.2999999999999997E-2</v>
      </c>
    </row>
    <row r="51" spans="2:6">
      <c r="B51" s="3"/>
      <c r="C51" s="3"/>
      <c r="D51" s="3"/>
      <c r="E51" s="3"/>
      <c r="F51" s="3">
        <v>4.5999999999999999E-2</v>
      </c>
    </row>
    <row r="52" spans="2:6">
      <c r="B52" s="3"/>
      <c r="C52" s="3"/>
      <c r="D52" s="3"/>
      <c r="E52" s="3"/>
      <c r="F52" s="3">
        <v>4.6300000000000001E-2</v>
      </c>
    </row>
    <row r="53" spans="2:6">
      <c r="B53" s="3"/>
      <c r="C53" s="3"/>
      <c r="D53" s="3"/>
      <c r="E53" s="3"/>
      <c r="F53" s="3">
        <v>4.7E-2</v>
      </c>
    </row>
    <row r="54" spans="2:6">
      <c r="B54" s="3"/>
      <c r="C54" s="3"/>
      <c r="D54" s="3"/>
      <c r="E54" s="3"/>
      <c r="F54" s="3">
        <v>6.3E-2</v>
      </c>
    </row>
    <row r="55" spans="2:6">
      <c r="B55" s="3"/>
      <c r="C55" s="3"/>
      <c r="D55" s="3"/>
      <c r="E55" s="3"/>
      <c r="F55" s="3">
        <v>6.3E-2</v>
      </c>
    </row>
    <row r="56" spans="2:6">
      <c r="B56" s="3"/>
      <c r="C56" s="3"/>
      <c r="D56" s="3"/>
      <c r="E56" s="3"/>
      <c r="F56" s="3">
        <v>6.4000000000000001E-2</v>
      </c>
    </row>
    <row r="57" spans="2:6">
      <c r="B57" s="3"/>
      <c r="C57" s="3"/>
      <c r="D57" s="3"/>
      <c r="E57" s="3"/>
      <c r="F57" s="3">
        <v>6.5000000000000002E-2</v>
      </c>
    </row>
    <row r="58" spans="2:6">
      <c r="B58" s="3"/>
      <c r="C58" s="3"/>
      <c r="D58" s="3"/>
      <c r="E58" s="3"/>
      <c r="F58" s="3">
        <v>7.0999999999999994E-2</v>
      </c>
    </row>
    <row r="59" spans="2:6">
      <c r="B59" s="3"/>
      <c r="C59" s="3"/>
      <c r="D59" s="3"/>
      <c r="E59" s="3"/>
      <c r="F59" s="3">
        <v>7.6999999999999999E-2</v>
      </c>
    </row>
    <row r="60" spans="2:6">
      <c r="B60" s="3"/>
      <c r="C60" s="3"/>
      <c r="D60" s="3"/>
      <c r="E60" s="3"/>
      <c r="F60" s="3">
        <v>8.4000000000000005E-2</v>
      </c>
    </row>
    <row r="61" spans="2:6">
      <c r="B61" s="3"/>
      <c r="C61" s="3"/>
      <c r="D61" s="3"/>
      <c r="E61" s="3"/>
      <c r="F61" s="3">
        <v>8.4099999999999994E-2</v>
      </c>
    </row>
    <row r="62" spans="2:6">
      <c r="B62" s="3"/>
      <c r="C62" s="3"/>
      <c r="D62" s="3"/>
      <c r="E62" s="3"/>
      <c r="F62" s="3">
        <v>9.2999999999999999E-2</v>
      </c>
    </row>
    <row r="63" spans="2:6">
      <c r="B63" s="3"/>
      <c r="C63" s="3"/>
      <c r="D63" s="3"/>
      <c r="E63" s="3"/>
      <c r="F63" s="3">
        <v>0.187</v>
      </c>
    </row>
    <row r="64" spans="2:6">
      <c r="B64" s="3"/>
      <c r="C64" s="3"/>
      <c r="D64" s="3"/>
      <c r="E64" s="3"/>
      <c r="F64" s="3">
        <v>0.19900000000000001</v>
      </c>
    </row>
    <row r="65" spans="1:6">
      <c r="B65" s="3"/>
      <c r="C65" s="3"/>
      <c r="D65" s="3"/>
      <c r="E65" s="3"/>
      <c r="F65" s="3">
        <v>0.21099999999999999</v>
      </c>
    </row>
    <row r="66" spans="1:6">
      <c r="B66" s="3"/>
      <c r="C66" s="3"/>
      <c r="D66" s="3"/>
      <c r="E66" s="3"/>
      <c r="F66" s="3">
        <v>0.27679999999999999</v>
      </c>
    </row>
    <row r="67" spans="1:6">
      <c r="B67" s="3"/>
      <c r="C67" s="3"/>
      <c r="D67" s="3"/>
      <c r="E67" s="3"/>
      <c r="F67" s="3">
        <v>15.3</v>
      </c>
    </row>
    <row r="68" spans="1:6">
      <c r="A68" t="s">
        <v>13</v>
      </c>
      <c r="B68" s="3"/>
      <c r="C68" s="8">
        <f t="shared" ref="C68:F68" si="0">MEDIAN(C3:C67)</f>
        <v>7.4854199999999996E-3</v>
      </c>
      <c r="D68" s="7">
        <f t="shared" si="0"/>
        <v>0.69</v>
      </c>
      <c r="E68" s="7">
        <f t="shared" si="0"/>
        <v>1.7000000000000001E-2</v>
      </c>
      <c r="F68" s="7">
        <f t="shared" si="0"/>
        <v>1.2E-2</v>
      </c>
    </row>
    <row r="69" spans="1:6">
      <c r="A69" t="s">
        <v>14</v>
      </c>
      <c r="B69" s="3"/>
      <c r="C69" s="5">
        <f t="shared" ref="C69:F69" si="1">AVERAGE(C3:C67)</f>
        <v>7.4854199999999996E-3</v>
      </c>
      <c r="D69" s="3">
        <f t="shared" si="1"/>
        <v>2060.0034951176467</v>
      </c>
      <c r="E69" s="3">
        <f t="shared" si="1"/>
        <v>1.7000000000000001E-2</v>
      </c>
      <c r="F69" s="3">
        <f t="shared" si="1"/>
        <v>0.26916261538461539</v>
      </c>
    </row>
    <row r="70" spans="1:6">
      <c r="A70" t="s">
        <v>23</v>
      </c>
      <c r="C70" s="3">
        <v>0.33</v>
      </c>
      <c r="D70" s="3">
        <v>0.33</v>
      </c>
      <c r="E70" s="3">
        <v>8.0000000000000002E-3</v>
      </c>
      <c r="F70" s="3">
        <v>8.0000000000000002E-3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:D7"/>
    </sheetView>
  </sheetViews>
  <sheetFormatPr baseColWidth="10" defaultRowHeight="15" x14ac:dyDescent="0"/>
  <cols>
    <col min="1" max="4" width="20.83203125" customWidth="1"/>
  </cols>
  <sheetData>
    <row r="1" spans="1:4">
      <c r="B1" t="s">
        <v>0</v>
      </c>
      <c r="C1" t="s">
        <v>15</v>
      </c>
      <c r="D1" t="s">
        <v>15</v>
      </c>
    </row>
    <row r="2" spans="1:4">
      <c r="B2" t="s">
        <v>2</v>
      </c>
      <c r="C2" t="s">
        <v>20</v>
      </c>
      <c r="D2" t="s">
        <v>21</v>
      </c>
    </row>
    <row r="3" spans="1:4">
      <c r="B3" s="3">
        <v>8.5000000000000006E-2</v>
      </c>
      <c r="C3" s="3">
        <v>1.1599999999999999E-2</v>
      </c>
      <c r="D3" s="3">
        <v>8.4000000000000003E-4</v>
      </c>
    </row>
    <row r="4" spans="1:4">
      <c r="B4" s="3">
        <v>1.4</v>
      </c>
      <c r="C4" s="3">
        <v>5.8000000000000003E-2</v>
      </c>
      <c r="D4" s="3">
        <v>1.18E-2</v>
      </c>
    </row>
    <row r="5" spans="1:4">
      <c r="B5" s="3">
        <v>1.2E-2</v>
      </c>
      <c r="C5" s="3">
        <v>0.39</v>
      </c>
      <c r="D5" s="3">
        <v>0.16300000000000001</v>
      </c>
    </row>
    <row r="6" spans="1:4">
      <c r="B6" s="3"/>
      <c r="C6" s="3">
        <v>1.103</v>
      </c>
      <c r="D6" s="3"/>
    </row>
    <row r="7" spans="1:4">
      <c r="A7" t="s">
        <v>13</v>
      </c>
      <c r="B7" s="7">
        <f>MEDIAN(B3:B6)</f>
        <v>8.5000000000000006E-2</v>
      </c>
      <c r="C7" s="7">
        <f t="shared" ref="C7:D7" si="0">MEDIAN(C3:C6)</f>
        <v>0.224</v>
      </c>
      <c r="D7" s="7">
        <f t="shared" si="0"/>
        <v>1.18E-2</v>
      </c>
    </row>
    <row r="8" spans="1:4">
      <c r="A8" t="s">
        <v>14</v>
      </c>
      <c r="B8" s="3">
        <f>AVERAGE(B3:B6)</f>
        <v>0.49899999999999994</v>
      </c>
      <c r="C8" s="3">
        <f t="shared" ref="C8:D8" si="1">AVERAGE(C3:C6)</f>
        <v>0.39065</v>
      </c>
      <c r="D8" s="3">
        <f t="shared" si="1"/>
        <v>5.854666666666667E-2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A2" workbookViewId="0">
      <selection activeCell="B7" sqref="B7:C7"/>
    </sheetView>
  </sheetViews>
  <sheetFormatPr baseColWidth="10" defaultRowHeight="15" x14ac:dyDescent="0"/>
  <cols>
    <col min="1" max="3" width="20.83203125" customWidth="1"/>
  </cols>
  <sheetData>
    <row r="1" spans="1:3">
      <c r="B1" t="s">
        <v>0</v>
      </c>
      <c r="C1" t="s">
        <v>15</v>
      </c>
    </row>
    <row r="2" spans="1:3">
      <c r="B2" t="s">
        <v>2</v>
      </c>
      <c r="C2" t="s">
        <v>22</v>
      </c>
    </row>
    <row r="3" spans="1:3">
      <c r="B3" s="3">
        <v>3.6999999999999998E-2</v>
      </c>
      <c r="C3" s="3">
        <v>1.25E-3</v>
      </c>
    </row>
    <row r="4" spans="1:3">
      <c r="B4" s="3"/>
      <c r="C4" s="3">
        <v>1.8E-3</v>
      </c>
    </row>
    <row r="5" spans="1:3">
      <c r="B5" s="3"/>
      <c r="C5" s="3">
        <v>6.7999999999999996E-3</v>
      </c>
    </row>
    <row r="6" spans="1:3">
      <c r="B6" s="3"/>
      <c r="C6" s="3">
        <v>1.26E-2</v>
      </c>
    </row>
    <row r="7" spans="1:3">
      <c r="A7" t="s">
        <v>13</v>
      </c>
      <c r="B7" s="7">
        <f>MEDIAN(B3:B6)</f>
        <v>3.6999999999999998E-2</v>
      </c>
      <c r="C7" s="7">
        <f>MEDIAN(C3:C6)</f>
        <v>4.3E-3</v>
      </c>
    </row>
    <row r="8" spans="1:3">
      <c r="A8" t="s">
        <v>14</v>
      </c>
      <c r="B8" s="3">
        <f>AVERAGE(B3:B6)</f>
        <v>3.6999999999999998E-2</v>
      </c>
      <c r="C8" s="3">
        <f>AVERAGE(C3:C6)</f>
        <v>5.6124999999999994E-3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Q9FD70 2.3.1.9</vt:lpstr>
      <vt:lpstr>Q9FD71 2.3.3.10</vt:lpstr>
      <vt:lpstr>Q9FD70 1.1.1.88</vt:lpstr>
      <vt:lpstr>Q9FD54 2.7.1.36</vt:lpstr>
      <vt:lpstr>Q9FD52 2.7.4.2</vt:lpstr>
      <vt:lpstr>Q46822 5.3.3.2</vt:lpstr>
      <vt:lpstr>Q8LKJ2 2.5.1.1</vt:lpstr>
      <vt:lpstr>Q40322 4.2.3.16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Swainston</dc:creator>
  <cp:lastModifiedBy>Neil Swainston</cp:lastModifiedBy>
  <dcterms:created xsi:type="dcterms:W3CDTF">2017-03-07T10:59:27Z</dcterms:created>
  <dcterms:modified xsi:type="dcterms:W3CDTF">2017-03-08T16:25:45Z</dcterms:modified>
</cp:coreProperties>
</file>